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8" windowWidth="14808" windowHeight="8016" activeTab="1"/>
  </bookViews>
  <sheets>
    <sheet name="Upis ispis dipl" sheetId="1" r:id="rId1"/>
    <sheet name="Prosek i godine studiranja" sheetId="2" r:id="rId2"/>
    <sheet name="prosek vs godine OS" sheetId="3" r:id="rId3"/>
    <sheet name="prosek vs godine MS" sheetId="4" r:id="rId4"/>
    <sheet name="Iz akreditacije 2021" sheetId="5" r:id="rId5"/>
    <sheet name="Sheet1" sheetId="6" r:id="rId6"/>
  </sheets>
  <calcPr calcId="145621"/>
</workbook>
</file>

<file path=xl/calcChain.xml><?xml version="1.0" encoding="utf-8"?>
<calcChain xmlns="http://schemas.openxmlformats.org/spreadsheetml/2006/main">
  <c r="AF5" i="2" l="1"/>
  <c r="AG5" i="2"/>
  <c r="AH5" i="2"/>
  <c r="AF6" i="2"/>
  <c r="AG6" i="2"/>
  <c r="AH6" i="2"/>
  <c r="AF7" i="2"/>
  <c r="AG7" i="2"/>
  <c r="AH7" i="2"/>
  <c r="AF10" i="2"/>
  <c r="AG10" i="2"/>
  <c r="AH10" i="2"/>
  <c r="AF11" i="2"/>
  <c r="AG11" i="2"/>
  <c r="AH11" i="2"/>
  <c r="AF12" i="2"/>
  <c r="AG12" i="2"/>
  <c r="AH12" i="2"/>
  <c r="AF13" i="2"/>
  <c r="AG13" i="2"/>
  <c r="AH13" i="2"/>
  <c r="AF18" i="2"/>
  <c r="AG18" i="2"/>
  <c r="AH18" i="2"/>
  <c r="AF19" i="2"/>
  <c r="AG19" i="2"/>
  <c r="AH19" i="2"/>
  <c r="AF20" i="2"/>
  <c r="AG20" i="2"/>
  <c r="AH20" i="2"/>
  <c r="AF23" i="2"/>
  <c r="AG23" i="2"/>
  <c r="AH23" i="2"/>
  <c r="AF24" i="2"/>
  <c r="AG24" i="2"/>
  <c r="AH24" i="2"/>
  <c r="AF25" i="2"/>
  <c r="AG25" i="2"/>
  <c r="AH25" i="2"/>
  <c r="AH4" i="2"/>
  <c r="AG4" i="2"/>
  <c r="AF4" i="2"/>
  <c r="O56" i="1" l="1"/>
  <c r="Q56" i="1" s="1"/>
  <c r="P55" i="1"/>
  <c r="R55" i="1" s="1"/>
  <c r="O55" i="1"/>
  <c r="P53" i="1"/>
  <c r="R53" i="1" s="1"/>
  <c r="O53" i="1"/>
  <c r="P52" i="1"/>
  <c r="O52" i="1"/>
  <c r="Q52" i="1" s="1"/>
  <c r="P51" i="1"/>
  <c r="R51" i="1" s="1"/>
  <c r="O51" i="1"/>
  <c r="P49" i="1"/>
  <c r="R49" i="1" s="1"/>
  <c r="O49" i="1"/>
  <c r="P47" i="1"/>
  <c r="R47" i="1" s="1"/>
  <c r="O47" i="1"/>
  <c r="P46" i="1"/>
  <c r="O46" i="1"/>
  <c r="Q46" i="1" s="1"/>
  <c r="P45" i="1"/>
  <c r="R45" i="1" s="1"/>
  <c r="O45" i="1"/>
  <c r="O29" i="1"/>
  <c r="P29" i="1"/>
  <c r="O30" i="1"/>
  <c r="P30" i="1"/>
  <c r="O32" i="1"/>
  <c r="P32" i="1"/>
  <c r="O34" i="1"/>
  <c r="P34" i="1"/>
  <c r="O35" i="1"/>
  <c r="P35" i="1"/>
  <c r="O36" i="1"/>
  <c r="P36" i="1"/>
  <c r="O38" i="1"/>
  <c r="P38" i="1"/>
  <c r="O39" i="1"/>
  <c r="P39" i="1"/>
  <c r="R56" i="1"/>
  <c r="Q55" i="1"/>
  <c r="Q53" i="1"/>
  <c r="R52" i="1"/>
  <c r="Q51" i="1"/>
  <c r="Q49" i="1"/>
  <c r="Q47" i="1"/>
  <c r="R46" i="1"/>
  <c r="Q45" i="1"/>
  <c r="Q29" i="1"/>
  <c r="R29" i="1"/>
  <c r="Q30" i="1"/>
  <c r="R30" i="1"/>
  <c r="Q32" i="1"/>
  <c r="R32" i="1"/>
  <c r="Q34" i="1"/>
  <c r="R34" i="1"/>
  <c r="Q35" i="1"/>
  <c r="R35" i="1"/>
  <c r="Q36" i="1"/>
  <c r="R36" i="1"/>
  <c r="Q38" i="1"/>
  <c r="R38" i="1"/>
  <c r="Q39" i="1"/>
  <c r="R39" i="1"/>
  <c r="R28" i="1"/>
  <c r="Q28" i="1"/>
  <c r="P28" i="1"/>
  <c r="O28" i="1"/>
  <c r="J56" i="1"/>
  <c r="J55" i="1"/>
  <c r="J53" i="1"/>
  <c r="J52" i="1"/>
  <c r="J51" i="1"/>
  <c r="J49" i="1"/>
  <c r="J47" i="1"/>
  <c r="J46" i="1"/>
  <c r="J45" i="1"/>
  <c r="J29" i="1"/>
  <c r="J30" i="1"/>
  <c r="J32" i="1"/>
  <c r="J34" i="1"/>
  <c r="J35" i="1"/>
  <c r="J36" i="1"/>
  <c r="J28" i="1"/>
  <c r="P13" i="1"/>
  <c r="S13" i="1" s="1"/>
  <c r="P15" i="1"/>
  <c r="P16" i="1"/>
  <c r="P17" i="1"/>
  <c r="S17" i="1" s="1"/>
  <c r="P19" i="1"/>
  <c r="P20" i="1"/>
  <c r="P10" i="1"/>
  <c r="P11" i="1"/>
  <c r="S11" i="1" s="1"/>
  <c r="P9" i="1"/>
  <c r="S9" i="1" s="1"/>
  <c r="S20" i="1"/>
  <c r="R20" i="1"/>
  <c r="S19" i="1"/>
  <c r="R19" i="1"/>
  <c r="R17" i="1"/>
  <c r="S16" i="1"/>
  <c r="R16" i="1"/>
  <c r="S15" i="1"/>
  <c r="R15" i="1"/>
  <c r="R13" i="1"/>
  <c r="R11" i="1"/>
  <c r="S10" i="1"/>
  <c r="R10" i="1"/>
  <c r="R9" i="1"/>
  <c r="K10" i="1"/>
  <c r="K11" i="1"/>
  <c r="K13" i="1"/>
  <c r="K15" i="1"/>
  <c r="K16" i="1"/>
  <c r="K17" i="1"/>
  <c r="K19" i="1"/>
  <c r="K20" i="1"/>
  <c r="K9" i="1"/>
  <c r="O17" i="1"/>
  <c r="J11" i="1"/>
  <c r="O11" i="1" s="1"/>
  <c r="J10" i="1"/>
  <c r="O10" i="1" s="1"/>
  <c r="J13" i="1"/>
  <c r="J15" i="1"/>
  <c r="O15" i="1" s="1"/>
  <c r="J16" i="1"/>
  <c r="O16" i="1" s="1"/>
  <c r="J17" i="1"/>
  <c r="J19" i="1"/>
  <c r="J20" i="1"/>
  <c r="O20" i="1" s="1"/>
  <c r="J9" i="1"/>
  <c r="O9" i="1" s="1"/>
  <c r="O19" i="1" l="1"/>
  <c r="O13" i="1"/>
</calcChain>
</file>

<file path=xl/sharedStrings.xml><?xml version="1.0" encoding="utf-8"?>
<sst xmlns="http://schemas.openxmlformats.org/spreadsheetml/2006/main" count="538" uniqueCount="92">
  <si>
    <t>svi</t>
  </si>
  <si>
    <t>buzdet</t>
  </si>
  <si>
    <t>Program (*)</t>
  </si>
  <si>
    <t>2020/21.</t>
  </si>
  <si>
    <t>2019/20.</t>
  </si>
  <si>
    <t>2018/19.</t>
  </si>
  <si>
    <t>% totalne kvote</t>
  </si>
  <si>
    <t>% budzetske kvote</t>
  </si>
  <si>
    <t>Max</t>
  </si>
  <si>
    <t>%</t>
  </si>
  <si>
    <t>Ar</t>
  </si>
  <si>
    <t>SD</t>
  </si>
  <si>
    <t>OAS Hemija</t>
  </si>
  <si>
    <t>HE</t>
  </si>
  <si>
    <t>OAS Biohemija</t>
  </si>
  <si>
    <t>BH</t>
  </si>
  <si>
    <t>OAS Hemija životne sredine</t>
  </si>
  <si>
    <t>HZS</t>
  </si>
  <si>
    <t>IAS Nastava hemije</t>
  </si>
  <si>
    <t>NH</t>
  </si>
  <si>
    <t>MAS Hemija</t>
  </si>
  <si>
    <t>MH</t>
  </si>
  <si>
    <t>MAS Biohemija</t>
  </si>
  <si>
    <t>MB</t>
  </si>
  <si>
    <t>MAS Hemija životne sredine</t>
  </si>
  <si>
    <t>MZS</t>
  </si>
  <si>
    <t>DAS Hemija</t>
  </si>
  <si>
    <t>DH</t>
  </si>
  <si>
    <t>DAS Biohemija</t>
  </si>
  <si>
    <t>DB</t>
  </si>
  <si>
    <t>Ispisani studenti</t>
  </si>
  <si>
    <t>2017/18.</t>
  </si>
  <si>
    <t>% UPIS</t>
  </si>
  <si>
    <t>% ISPIS</t>
  </si>
  <si>
    <t>% DIPL</t>
  </si>
  <si>
    <t>Legenda</t>
  </si>
  <si>
    <t>Diplomirali</t>
  </si>
  <si>
    <t>Завршили студије током 2019/20.</t>
  </si>
  <si>
    <t>Завршили студије током 2018/19.</t>
  </si>
  <si>
    <t>Завршили студије током 2017/18.</t>
  </si>
  <si>
    <t>HE 2018</t>
  </si>
  <si>
    <t>M</t>
  </si>
  <si>
    <t xml:space="preserve">min </t>
  </si>
  <si>
    <t>max</t>
  </si>
  <si>
    <t>RSD</t>
  </si>
  <si>
    <t>N</t>
  </si>
  <si>
    <t>Studiranje (g)</t>
  </si>
  <si>
    <t>Prosek</t>
  </si>
  <si>
    <t>min</t>
  </si>
  <si>
    <t>Column 1</t>
  </si>
  <si>
    <t>Column 2</t>
  </si>
  <si>
    <t>Просек</t>
  </si>
  <si>
    <t>Ниво</t>
  </si>
  <si>
    <t>студија</t>
  </si>
  <si>
    <t>Уписани</t>
  </si>
  <si>
    <t>Диплом.</t>
  </si>
  <si>
    <t>OAС</t>
  </si>
  <si>
    <t>MAС</t>
  </si>
  <si>
    <t>ИAС</t>
  </si>
  <si>
    <t>ДАС</t>
  </si>
  <si>
    <t>Укупно</t>
  </si>
  <si>
    <t>Број и проценат дипломираних студената (у односу на број уписаних) у претходне три школске године у оквиру акредитованих студијских програма</t>
  </si>
  <si>
    <t>Просечно трајање студија у претходне три школске године</t>
  </si>
  <si>
    <t>Број</t>
  </si>
  <si>
    <t>дипломираних</t>
  </si>
  <si>
    <t>Просечно</t>
  </si>
  <si>
    <t>трајање студија</t>
  </si>
  <si>
    <t>ОАС</t>
  </si>
  <si>
    <t>ИАС</t>
  </si>
  <si>
    <t>МАС</t>
  </si>
  <si>
    <t>Тврдња Просечна оцена</t>
  </si>
  <si>
    <t>Задовољан/-на сам квалитетом теоријске наставе. 3,52</t>
  </si>
  <si>
    <t>Задовољан/-на сам квалитетом практичне наставе (вежбе и друго). 3,67</t>
  </si>
  <si>
    <t>Предмети су добро међусобно усклађени и добро се надовезују. 3,39</t>
  </si>
  <si>
    <t>Услови за извођење студијског програма су адекватни (библиотека, простор, опрема и др.). 3,32</t>
  </si>
  <si>
    <t>Настава се одржава према утврђеном распореду. 4,55</t>
  </si>
  <si>
    <t>Студентска служба квалитетно и професионално обавља свој посао. 4,24</t>
  </si>
  <si>
    <t>Задовољан/на сам распоредом организовања наставе. 3,22</t>
  </si>
  <si>
    <t>Задовољан/на сам распоредом испита. 3,46</t>
  </si>
  <si>
    <t>Студенти имају задовољавајуће учешће у састављању распореда наставе и испита. 2,76</t>
  </si>
  <si>
    <t>Студијски програм мотивише на даље учење и усавршавање. 3,22</t>
  </si>
  <si>
    <t>Кроз наставу се подстиче вештина критичког размишљања и вредновања. 3,39</t>
  </si>
  <si>
    <t>Мишљење студената исказано путем анкетирања се прихвата и утиче на унапређење наставног процеса 3,00</t>
  </si>
  <si>
    <t>Време потребно за савладавање сваког предмета студијског програма је адекватно броју ЕСПБ бодова тог предмета (радно оптерећење). 2,97</t>
  </si>
  <si>
    <t>Прописана литература за сваки предмет студијског програма је доступна, адекватна и доприноси разумевању садржаја. 2,91</t>
  </si>
  <si>
    <t>Извештај о резултатима анкете за студенте вредновању студијског програма Хемијског факултета</t>
  </si>
  <si>
    <t>2020/21</t>
  </si>
  <si>
    <t>2021/22</t>
  </si>
  <si>
    <t xml:space="preserve">Prosek za sve godine </t>
  </si>
  <si>
    <t>2018-2020</t>
  </si>
  <si>
    <t>Osnovne s.</t>
  </si>
  <si>
    <t>Master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</si>
</sst>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  <charset val="238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42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42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1" fillId="0" borderId="0"/>
  </cellStyleXfs>
  <cellXfs count="79">
    <xf numFmtId="0" fontId="0" fillId="0" borderId="0" xfId="0"/>
    <xf numFmtId="0" fontId="0" fillId="0" borderId="0" xfId="0"/>
    <xf numFmtId="0" fontId="4" fillId="0" borderId="0" xfId="1"/>
    <xf numFmtId="0" fontId="5" fillId="2" borderId="0" xfId="1" applyFont="1" applyFill="1" applyAlignment="1">
      <alignment horizontal="center"/>
    </xf>
    <xf numFmtId="0" fontId="4" fillId="0" borderId="0" xfId="1" applyAlignment="1">
      <alignment horizontal="center"/>
    </xf>
    <xf numFmtId="0" fontId="5" fillId="2" borderId="0" xfId="1" applyFont="1" applyFill="1" applyAlignment="1">
      <alignment horizontal="center" vertical="center"/>
    </xf>
    <xf numFmtId="1" fontId="0" fillId="0" borderId="0" xfId="0" applyNumberFormat="1"/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2" borderId="0" xfId="1" applyFont="1" applyFill="1" applyAlignment="1">
      <alignment horizontal="left"/>
    </xf>
    <xf numFmtId="1" fontId="3" fillId="0" borderId="0" xfId="0" applyNumberFormat="1" applyFont="1"/>
    <xf numFmtId="0" fontId="0" fillId="0" borderId="0" xfId="0" applyFill="1"/>
    <xf numFmtId="1" fontId="2" fillId="0" borderId="0" xfId="0" applyNumberFormat="1" applyFont="1"/>
    <xf numFmtId="0" fontId="2" fillId="0" borderId="0" xfId="0" applyFont="1"/>
    <xf numFmtId="0" fontId="4" fillId="0" borderId="0" xfId="1"/>
    <xf numFmtId="0" fontId="5" fillId="0" borderId="0" xfId="1" applyFont="1"/>
    <xf numFmtId="0" fontId="4" fillId="0" borderId="0" xfId="1" applyFont="1" applyAlignment="1">
      <alignment horizontal="left"/>
    </xf>
    <xf numFmtId="0" fontId="4" fillId="0" borderId="0" xfId="1" applyAlignment="1">
      <alignment horizontal="left"/>
    </xf>
    <xf numFmtId="0" fontId="4" fillId="3" borderId="0" xfId="1" applyFill="1"/>
    <xf numFmtId="1" fontId="4" fillId="0" borderId="0" xfId="1" applyNumberFormat="1"/>
    <xf numFmtId="164" fontId="4" fillId="0" borderId="0" xfId="1" applyNumberFormat="1" applyAlignment="1">
      <alignment horizontal="center" vertical="center"/>
    </xf>
    <xf numFmtId="164" fontId="4" fillId="0" borderId="0" xfId="1" applyNumberFormat="1" applyFont="1" applyAlignment="1">
      <alignment horizontal="center" vertical="center"/>
    </xf>
    <xf numFmtId="0" fontId="4" fillId="0" borderId="0" xfId="1" applyAlignment="1">
      <alignment horizontal="center" vertical="center"/>
    </xf>
    <xf numFmtId="0" fontId="4" fillId="3" borderId="0" xfId="1" applyFill="1" applyAlignment="1">
      <alignment horizontal="center" vertical="center"/>
    </xf>
    <xf numFmtId="1" fontId="4" fillId="0" borderId="0" xfId="1" applyNumberFormat="1" applyAlignment="1">
      <alignment horizontal="center" vertical="center"/>
    </xf>
    <xf numFmtId="1" fontId="4" fillId="0" borderId="0" xfId="1" applyNumberFormat="1" applyFont="1" applyAlignment="1">
      <alignment horizontal="center" vertical="center"/>
    </xf>
    <xf numFmtId="1" fontId="4" fillId="3" borderId="0" xfId="1" applyNumberFormat="1" applyFill="1" applyAlignment="1">
      <alignment horizontal="center" vertical="center"/>
    </xf>
    <xf numFmtId="0" fontId="7" fillId="0" borderId="0" xfId="1" applyFont="1" applyAlignment="1">
      <alignment horizontal="center" vertical="center"/>
    </xf>
    <xf numFmtId="164" fontId="7" fillId="0" borderId="0" xfId="1" applyNumberFormat="1" applyFont="1" applyAlignment="1">
      <alignment horizontal="center" vertical="center"/>
    </xf>
    <xf numFmtId="0" fontId="7" fillId="3" borderId="0" xfId="1" applyFont="1" applyFill="1" applyAlignment="1">
      <alignment horizontal="center" vertical="center"/>
    </xf>
    <xf numFmtId="0" fontId="4" fillId="0" borderId="0" xfId="1"/>
    <xf numFmtId="0" fontId="4" fillId="0" borderId="0" xfId="1" applyFill="1" applyBorder="1" applyAlignment="1"/>
    <xf numFmtId="0" fontId="4" fillId="0" borderId="1" xfId="1" applyFill="1" applyBorder="1" applyAlignment="1"/>
    <xf numFmtId="0" fontId="6" fillId="0" borderId="2" xfId="1" applyFont="1" applyFill="1" applyBorder="1" applyAlignment="1">
      <alignment horizontal="center"/>
    </xf>
    <xf numFmtId="0" fontId="7" fillId="0" borderId="1" xfId="1" applyFont="1" applyFill="1" applyBorder="1" applyAlignment="1"/>
    <xf numFmtId="0" fontId="4" fillId="0" borderId="0" xfId="1"/>
    <xf numFmtId="0" fontId="0" fillId="0" borderId="0" xfId="0" applyFill="1" applyBorder="1" applyAlignment="1"/>
    <xf numFmtId="0" fontId="0" fillId="0" borderId="1" xfId="0" applyFill="1" applyBorder="1" applyAlignment="1"/>
    <xf numFmtId="0" fontId="8" fillId="0" borderId="2" xfId="0" applyFont="1" applyFill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10" fontId="0" fillId="0" borderId="0" xfId="0" applyNumberFormat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0" fillId="3" borderId="0" xfId="0" applyFill="1" applyAlignment="1">
      <alignment horizontal="center"/>
    </xf>
    <xf numFmtId="0" fontId="0" fillId="3" borderId="0" xfId="0" applyFill="1" applyAlignment="1">
      <alignment horizontal="left"/>
    </xf>
    <xf numFmtId="0" fontId="0" fillId="3" borderId="0" xfId="0" applyFill="1" applyAlignment="1">
      <alignment horizontal="center" vertical="center"/>
    </xf>
    <xf numFmtId="0" fontId="4" fillId="0" borderId="3" xfId="1" applyBorder="1"/>
    <xf numFmtId="0" fontId="0" fillId="0" borderId="3" xfId="0" applyBorder="1"/>
    <xf numFmtId="0" fontId="7" fillId="0" borderId="0" xfId="1" applyFont="1" applyAlignment="1">
      <alignment horizontal="left"/>
    </xf>
    <xf numFmtId="0" fontId="5" fillId="2" borderId="0" xfId="1" applyFont="1" applyFill="1" applyAlignment="1">
      <alignment horizontal="left" vertical="center"/>
    </xf>
    <xf numFmtId="0" fontId="7" fillId="0" borderId="0" xfId="1" applyFont="1" applyFill="1" applyAlignment="1">
      <alignment horizontal="left"/>
    </xf>
    <xf numFmtId="0" fontId="0" fillId="0" borderId="0" xfId="0" applyAlignment="1">
      <alignment horizontal="right"/>
    </xf>
    <xf numFmtId="0" fontId="4" fillId="0" borderId="0" xfId="1" applyAlignment="1">
      <alignment horizontal="right"/>
    </xf>
    <xf numFmtId="0" fontId="5" fillId="4" borderId="0" xfId="1" applyFont="1" applyFill="1" applyAlignment="1">
      <alignment horizontal="left" vertical="center"/>
    </xf>
    <xf numFmtId="0" fontId="4" fillId="0" borderId="0" xfId="1" applyAlignment="1"/>
    <xf numFmtId="0" fontId="10" fillId="0" borderId="0" xfId="1" applyFont="1" applyAlignment="1"/>
    <xf numFmtId="0" fontId="0" fillId="0" borderId="0" xfId="0" applyAlignment="1"/>
    <xf numFmtId="0" fontId="7" fillId="0" borderId="0" xfId="1" applyFont="1" applyAlignment="1"/>
    <xf numFmtId="0" fontId="5" fillId="4" borderId="0" xfId="1" applyFont="1" applyFill="1" applyAlignment="1">
      <alignment vertical="center"/>
    </xf>
    <xf numFmtId="0" fontId="7" fillId="0" borderId="0" xfId="1" applyFont="1" applyFill="1" applyAlignment="1"/>
    <xf numFmtId="0" fontId="1" fillId="0" borderId="0" xfId="0" applyFont="1" applyAlignment="1"/>
    <xf numFmtId="0" fontId="4" fillId="0" borderId="0" xfId="1" applyFill="1" applyAlignment="1"/>
    <xf numFmtId="0" fontId="11" fillId="0" borderId="0" xfId="2"/>
    <xf numFmtId="1" fontId="4" fillId="0" borderId="0" xfId="1" applyNumberFormat="1" applyAlignment="1">
      <alignment horizontal="right"/>
    </xf>
    <xf numFmtId="165" fontId="0" fillId="0" borderId="0" xfId="0" applyNumberFormat="1"/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  <xf numFmtId="0" fontId="5" fillId="0" borderId="0" xfId="1" applyFont="1" applyAlignment="1">
      <alignment horizontal="center"/>
    </xf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4" fillId="0" borderId="0" xfId="1" applyFill="1" applyAlignment="1">
      <alignment horizontal="center" vertical="center"/>
    </xf>
    <xf numFmtId="0" fontId="4" fillId="0" borderId="0" xfId="1" applyFill="1" applyAlignment="1">
      <alignment horizontal="left"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'Upis ispis dipl'!$V$27</c:f>
              <c:strCache>
                <c:ptCount val="1"/>
                <c:pt idx="0">
                  <c:v>% UPIS</c:v>
                </c:pt>
              </c:strCache>
            </c:strRef>
          </c:tx>
          <c:invertIfNegative val="0"/>
          <c:cat>
            <c:strRef>
              <c:f>'Upis ispis dipl'!$U$28:$U$39</c:f>
              <c:strCache>
                <c:ptCount val="12"/>
                <c:pt idx="0">
                  <c:v>HE</c:v>
                </c:pt>
                <c:pt idx="1">
                  <c:v>BH</c:v>
                </c:pt>
                <c:pt idx="2">
                  <c:v>HZS</c:v>
                </c:pt>
                <c:pt idx="4">
                  <c:v>NH</c:v>
                </c:pt>
                <c:pt idx="6">
                  <c:v>MH</c:v>
                </c:pt>
                <c:pt idx="7">
                  <c:v>MB</c:v>
                </c:pt>
                <c:pt idx="8">
                  <c:v>MZS</c:v>
                </c:pt>
                <c:pt idx="10">
                  <c:v>DH</c:v>
                </c:pt>
                <c:pt idx="11">
                  <c:v>DB</c:v>
                </c:pt>
              </c:strCache>
            </c:strRef>
          </c:cat>
          <c:val>
            <c:numRef>
              <c:f>'Upis ispis dipl'!$V$28:$V$39</c:f>
              <c:numCache>
                <c:formatCode>0</c:formatCode>
                <c:ptCount val="12"/>
                <c:pt idx="0">
                  <c:v>86</c:v>
                </c:pt>
                <c:pt idx="1">
                  <c:v>111.66666666666667</c:v>
                </c:pt>
                <c:pt idx="2">
                  <c:v>73</c:v>
                </c:pt>
                <c:pt idx="4">
                  <c:v>23</c:v>
                </c:pt>
                <c:pt idx="6">
                  <c:v>132.49999999999997</c:v>
                </c:pt>
                <c:pt idx="7">
                  <c:v>136.66666666666666</c:v>
                </c:pt>
                <c:pt idx="8">
                  <c:v>125</c:v>
                </c:pt>
                <c:pt idx="10">
                  <c:v>87.5</c:v>
                </c:pt>
                <c:pt idx="11">
                  <c:v>102.5</c:v>
                </c:pt>
              </c:numCache>
            </c:numRef>
          </c:val>
        </c:ser>
        <c:ser>
          <c:idx val="1"/>
          <c:order val="1"/>
          <c:tx>
            <c:strRef>
              <c:f>'Upis ispis dipl'!$W$27</c:f>
              <c:strCache>
                <c:ptCount val="1"/>
                <c:pt idx="0">
                  <c:v>% ISPIS</c:v>
                </c:pt>
              </c:strCache>
            </c:strRef>
          </c:tx>
          <c:invertIfNegative val="0"/>
          <c:cat>
            <c:strRef>
              <c:f>'Upis ispis dipl'!$U$28:$U$39</c:f>
              <c:strCache>
                <c:ptCount val="12"/>
                <c:pt idx="0">
                  <c:v>HE</c:v>
                </c:pt>
                <c:pt idx="1">
                  <c:v>BH</c:v>
                </c:pt>
                <c:pt idx="2">
                  <c:v>HZS</c:v>
                </c:pt>
                <c:pt idx="4">
                  <c:v>NH</c:v>
                </c:pt>
                <c:pt idx="6">
                  <c:v>MH</c:v>
                </c:pt>
                <c:pt idx="7">
                  <c:v>MB</c:v>
                </c:pt>
                <c:pt idx="8">
                  <c:v>MZS</c:v>
                </c:pt>
                <c:pt idx="10">
                  <c:v>DH</c:v>
                </c:pt>
                <c:pt idx="11">
                  <c:v>DB</c:v>
                </c:pt>
              </c:strCache>
            </c:strRef>
          </c:cat>
          <c:val>
            <c:numRef>
              <c:f>'Upis ispis dipl'!$W$28:$W$39</c:f>
              <c:numCache>
                <c:formatCode>0</c:formatCode>
                <c:ptCount val="12"/>
                <c:pt idx="0">
                  <c:v>48.333333333333329</c:v>
                </c:pt>
                <c:pt idx="1">
                  <c:v>41.111111111111107</c:v>
                </c:pt>
                <c:pt idx="2">
                  <c:v>61.999999999999993</c:v>
                </c:pt>
                <c:pt idx="4">
                  <c:v>34</c:v>
                </c:pt>
                <c:pt idx="6">
                  <c:v>6.6666666666666679</c:v>
                </c:pt>
                <c:pt idx="7">
                  <c:v>11.666666666666668</c:v>
                </c:pt>
                <c:pt idx="8">
                  <c:v>17.5</c:v>
                </c:pt>
                <c:pt idx="10">
                  <c:v>40</c:v>
                </c:pt>
                <c:pt idx="11">
                  <c:v>40</c:v>
                </c:pt>
              </c:numCache>
            </c:numRef>
          </c:val>
        </c:ser>
        <c:ser>
          <c:idx val="2"/>
          <c:order val="2"/>
          <c:tx>
            <c:strRef>
              <c:f>'Upis ispis dipl'!$X$27</c:f>
              <c:strCache>
                <c:ptCount val="1"/>
                <c:pt idx="0">
                  <c:v>% DIPL</c:v>
                </c:pt>
              </c:strCache>
            </c:strRef>
          </c:tx>
          <c:invertIfNegative val="0"/>
          <c:cat>
            <c:strRef>
              <c:f>'Upis ispis dipl'!$U$28:$U$39</c:f>
              <c:strCache>
                <c:ptCount val="12"/>
                <c:pt idx="0">
                  <c:v>HE</c:v>
                </c:pt>
                <c:pt idx="1">
                  <c:v>BH</c:v>
                </c:pt>
                <c:pt idx="2">
                  <c:v>HZS</c:v>
                </c:pt>
                <c:pt idx="4">
                  <c:v>NH</c:v>
                </c:pt>
                <c:pt idx="6">
                  <c:v>MH</c:v>
                </c:pt>
                <c:pt idx="7">
                  <c:v>MB</c:v>
                </c:pt>
                <c:pt idx="8">
                  <c:v>MZS</c:v>
                </c:pt>
                <c:pt idx="10">
                  <c:v>DH</c:v>
                </c:pt>
                <c:pt idx="11">
                  <c:v>DB</c:v>
                </c:pt>
              </c:strCache>
            </c:strRef>
          </c:cat>
          <c:val>
            <c:numRef>
              <c:f>'Upis ispis dipl'!$X$28:$X$39</c:f>
              <c:numCache>
                <c:formatCode>0</c:formatCode>
                <c:ptCount val="12"/>
                <c:pt idx="0">
                  <c:v>67</c:v>
                </c:pt>
                <c:pt idx="1">
                  <c:v>73.888888888888886</c:v>
                </c:pt>
                <c:pt idx="2">
                  <c:v>43</c:v>
                </c:pt>
                <c:pt idx="4">
                  <c:v>33</c:v>
                </c:pt>
                <c:pt idx="6">
                  <c:v>118.3333333333333</c:v>
                </c:pt>
                <c:pt idx="7">
                  <c:v>101.66666666666667</c:v>
                </c:pt>
                <c:pt idx="8">
                  <c:v>107.5</c:v>
                </c:pt>
                <c:pt idx="10">
                  <c:v>45</c:v>
                </c:pt>
                <c:pt idx="11">
                  <c:v>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229568"/>
        <c:axId val="91239552"/>
      </c:barChart>
      <c:catAx>
        <c:axId val="91229568"/>
        <c:scaling>
          <c:orientation val="minMax"/>
        </c:scaling>
        <c:delete val="0"/>
        <c:axPos val="b"/>
        <c:majorTickMark val="out"/>
        <c:minorTickMark val="none"/>
        <c:tickLblPos val="nextTo"/>
        <c:crossAx val="91239552"/>
        <c:crosses val="autoZero"/>
        <c:auto val="1"/>
        <c:lblAlgn val="ctr"/>
        <c:lblOffset val="100"/>
        <c:noMultiLvlLbl val="0"/>
      </c:catAx>
      <c:valAx>
        <c:axId val="91239552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912295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272415</xdr:colOff>
      <xdr:row>0</xdr:row>
      <xdr:rowOff>74295</xdr:rowOff>
    </xdr:from>
    <xdr:to>
      <xdr:col>32</xdr:col>
      <xdr:colOff>203835</xdr:colOff>
      <xdr:row>22</xdr:row>
      <xdr:rowOff>78105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0</xdr:colOff>
      <xdr:row>2</xdr:row>
      <xdr:rowOff>0</xdr:rowOff>
    </xdr:from>
    <xdr:to>
      <xdr:col>24</xdr:col>
      <xdr:colOff>556545</xdr:colOff>
      <xdr:row>38</xdr:row>
      <xdr:rowOff>114300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144000" y="355600"/>
          <a:ext cx="6042945" cy="65405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4</xdr:row>
      <xdr:rowOff>0</xdr:rowOff>
    </xdr:from>
    <xdr:to>
      <xdr:col>25</xdr:col>
      <xdr:colOff>238557</xdr:colOff>
      <xdr:row>59</xdr:row>
      <xdr:rowOff>119758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96000" y="731520"/>
          <a:ext cx="9382557" cy="10223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AB59"/>
  <sheetViews>
    <sheetView topLeftCell="A28" zoomScale="80" zoomScaleNormal="80" workbookViewId="0">
      <selection activeCell="AI26" sqref="AI26"/>
    </sheetView>
  </sheetViews>
  <sheetFormatPr defaultRowHeight="14.4" x14ac:dyDescent="0.3"/>
  <cols>
    <col min="1" max="1" width="4.33203125" style="1" customWidth="1"/>
    <col min="4" max="4" width="25.6640625" style="45" bestFit="1" customWidth="1"/>
    <col min="5" max="5" width="9.109375" style="63"/>
    <col min="10" max="10" width="9.109375" style="45"/>
    <col min="26" max="26" width="29.5546875" customWidth="1"/>
  </cols>
  <sheetData>
    <row r="5" spans="2:19" x14ac:dyDescent="0.3">
      <c r="B5" s="1"/>
      <c r="C5" s="1"/>
      <c r="F5" s="1"/>
      <c r="G5" s="1"/>
      <c r="H5" s="1"/>
      <c r="I5" s="1"/>
      <c r="K5" s="1"/>
      <c r="L5" s="1"/>
      <c r="M5" s="1"/>
      <c r="N5" s="1"/>
      <c r="O5" s="1"/>
      <c r="P5" s="1"/>
      <c r="Q5" s="1"/>
      <c r="R5" s="1"/>
    </row>
    <row r="6" spans="2:19" x14ac:dyDescent="0.3">
      <c r="O6" t="s">
        <v>88</v>
      </c>
      <c r="Q6" s="1"/>
    </row>
    <row r="7" spans="2:19" x14ac:dyDescent="0.3">
      <c r="B7" s="1" t="s">
        <v>0</v>
      </c>
      <c r="C7" s="1" t="s">
        <v>1</v>
      </c>
      <c r="D7" s="13" t="s">
        <v>2</v>
      </c>
      <c r="E7" s="65" t="s">
        <v>87</v>
      </c>
      <c r="F7" s="3" t="s">
        <v>3</v>
      </c>
      <c r="G7" s="3" t="s">
        <v>4</v>
      </c>
      <c r="H7" s="3" t="s">
        <v>5</v>
      </c>
      <c r="I7" s="1"/>
      <c r="J7" s="65" t="s">
        <v>87</v>
      </c>
      <c r="K7" s="3" t="s">
        <v>3</v>
      </c>
      <c r="L7" s="3" t="s">
        <v>4</v>
      </c>
      <c r="M7" s="3" t="s">
        <v>5</v>
      </c>
      <c r="N7" s="1"/>
      <c r="O7" s="13" t="s">
        <v>6</v>
      </c>
      <c r="P7" s="1"/>
      <c r="Q7" s="1"/>
      <c r="R7" s="13" t="s">
        <v>7</v>
      </c>
      <c r="S7" s="1"/>
    </row>
    <row r="8" spans="2:19" x14ac:dyDescent="0.3">
      <c r="B8" s="1" t="s">
        <v>8</v>
      </c>
      <c r="C8" s="1" t="s">
        <v>8</v>
      </c>
      <c r="D8" s="21"/>
      <c r="E8" s="61"/>
      <c r="F8" s="4"/>
      <c r="G8" s="4"/>
      <c r="H8" s="4"/>
      <c r="I8" s="1"/>
      <c r="J8" s="7" t="s">
        <v>9</v>
      </c>
      <c r="K8" s="7"/>
      <c r="L8" s="7" t="s">
        <v>9</v>
      </c>
      <c r="M8" s="7" t="s">
        <v>9</v>
      </c>
      <c r="N8" s="1"/>
      <c r="O8" s="8" t="s">
        <v>10</v>
      </c>
      <c r="P8" s="10" t="s">
        <v>11</v>
      </c>
      <c r="Q8" s="7"/>
      <c r="R8" s="8" t="s">
        <v>10</v>
      </c>
      <c r="S8" s="7" t="s">
        <v>11</v>
      </c>
    </row>
    <row r="9" spans="2:19" x14ac:dyDescent="0.3">
      <c r="B9" s="1">
        <v>80</v>
      </c>
      <c r="C9" s="1">
        <v>75</v>
      </c>
      <c r="D9" s="21" t="s">
        <v>12</v>
      </c>
      <c r="E9" s="69">
        <v>60</v>
      </c>
      <c r="F9" s="4">
        <v>67</v>
      </c>
      <c r="G9" s="4">
        <v>68</v>
      </c>
      <c r="H9" s="4">
        <v>63</v>
      </c>
      <c r="J9" s="59">
        <f>+E9/B9*100</f>
        <v>75</v>
      </c>
      <c r="K9" s="70">
        <f>+F9/B9*100</f>
        <v>83.75</v>
      </c>
      <c r="L9" s="6">
        <v>85</v>
      </c>
      <c r="M9" s="6">
        <v>78.75</v>
      </c>
      <c r="N9" s="1"/>
      <c r="O9" s="9">
        <f>AVERAGE(J9:M9)</f>
        <v>80.625</v>
      </c>
      <c r="P9" s="11">
        <f>STDEV(J9:M9)</f>
        <v>4.6210568776705907</v>
      </c>
      <c r="Q9" s="1" t="s">
        <v>13</v>
      </c>
      <c r="R9" s="14">
        <f>+O9/C9*B9</f>
        <v>86</v>
      </c>
      <c r="S9" s="16">
        <f>+P9/C9*B9</f>
        <v>4.9291273361819634</v>
      </c>
    </row>
    <row r="10" spans="2:19" x14ac:dyDescent="0.3">
      <c r="B10" s="1">
        <v>50</v>
      </c>
      <c r="C10" s="1">
        <v>45</v>
      </c>
      <c r="D10" s="21" t="s">
        <v>14</v>
      </c>
      <c r="E10" s="69">
        <v>50</v>
      </c>
      <c r="F10" s="4">
        <v>50</v>
      </c>
      <c r="G10" s="4">
        <v>51</v>
      </c>
      <c r="H10" s="4">
        <v>50</v>
      </c>
      <c r="J10" s="59">
        <f t="shared" ref="J10:J20" si="0">+E10/B10*100</f>
        <v>100</v>
      </c>
      <c r="K10" s="59">
        <f t="shared" ref="K10:K20" si="1">+F10/B10*100</f>
        <v>100</v>
      </c>
      <c r="L10" s="6">
        <v>102</v>
      </c>
      <c r="M10" s="6">
        <v>100</v>
      </c>
      <c r="N10" s="1"/>
      <c r="O10" s="9">
        <f>AVERAGE(J10:M10)</f>
        <v>100.5</v>
      </c>
      <c r="P10" s="11">
        <f t="shared" ref="P10:P20" si="2">STDEV(J10:M10)</f>
        <v>1</v>
      </c>
      <c r="Q10" s="1" t="s">
        <v>15</v>
      </c>
      <c r="R10" s="14">
        <f t="shared" ref="R10:R20" si="3">+O10/C10*B10</f>
        <v>111.66666666666667</v>
      </c>
      <c r="S10" s="16">
        <f t="shared" ref="S10:S20" si="4">+P10/C10*B10</f>
        <v>1.1111111111111112</v>
      </c>
    </row>
    <row r="11" spans="2:19" x14ac:dyDescent="0.3">
      <c r="B11" s="1">
        <v>30</v>
      </c>
      <c r="C11" s="1">
        <v>25</v>
      </c>
      <c r="D11" s="21" t="s">
        <v>16</v>
      </c>
      <c r="E11" s="69">
        <v>13</v>
      </c>
      <c r="F11" s="4">
        <v>26</v>
      </c>
      <c r="G11" s="4">
        <v>15</v>
      </c>
      <c r="H11" s="4">
        <v>19</v>
      </c>
      <c r="J11" s="70">
        <f t="shared" si="0"/>
        <v>43.333333333333336</v>
      </c>
      <c r="K11" s="70">
        <f t="shared" si="1"/>
        <v>86.666666666666671</v>
      </c>
      <c r="L11" s="6">
        <v>50</v>
      </c>
      <c r="M11" s="6">
        <v>63.333333333333329</v>
      </c>
      <c r="N11" s="1"/>
      <c r="O11" s="9">
        <f>AVERAGE(J11:M11)</f>
        <v>60.833333333333329</v>
      </c>
      <c r="P11" s="11">
        <f t="shared" si="2"/>
        <v>19.124349420065027</v>
      </c>
      <c r="Q11" s="1" t="s">
        <v>17</v>
      </c>
      <c r="R11" s="14">
        <f t="shared" si="3"/>
        <v>73</v>
      </c>
      <c r="S11" s="16">
        <f t="shared" si="4"/>
        <v>22.949219304078031</v>
      </c>
    </row>
    <row r="12" spans="2:19" x14ac:dyDescent="0.3">
      <c r="B12" s="1"/>
      <c r="C12" s="1"/>
      <c r="D12" s="21"/>
      <c r="E12" s="61"/>
      <c r="F12" s="4"/>
      <c r="G12" s="4"/>
      <c r="H12" s="4"/>
      <c r="J12" s="59"/>
      <c r="K12" s="59"/>
      <c r="L12" s="6"/>
      <c r="M12" s="6"/>
      <c r="N12" s="1"/>
      <c r="O12" s="9"/>
      <c r="P12" s="11"/>
      <c r="Q12" s="1"/>
      <c r="R12" s="14"/>
      <c r="S12" s="16"/>
    </row>
    <row r="13" spans="2:19" x14ac:dyDescent="0.3">
      <c r="B13" s="1">
        <v>25</v>
      </c>
      <c r="C13" s="1">
        <v>25</v>
      </c>
      <c r="D13" s="21" t="s">
        <v>18</v>
      </c>
      <c r="E13" s="69">
        <v>5</v>
      </c>
      <c r="F13" s="4">
        <v>5</v>
      </c>
      <c r="G13" s="4">
        <v>6</v>
      </c>
      <c r="H13" s="4">
        <v>7</v>
      </c>
      <c r="J13" s="59">
        <f t="shared" si="0"/>
        <v>20</v>
      </c>
      <c r="K13" s="59">
        <f t="shared" si="1"/>
        <v>20</v>
      </c>
      <c r="L13" s="6">
        <v>24</v>
      </c>
      <c r="M13" s="6">
        <v>28.000000000000004</v>
      </c>
      <c r="N13" s="1"/>
      <c r="O13" s="9">
        <f>AVERAGE(J13:M13)</f>
        <v>23</v>
      </c>
      <c r="P13" s="11">
        <f t="shared" si="2"/>
        <v>3.8297084310253524</v>
      </c>
      <c r="Q13" s="1" t="s">
        <v>19</v>
      </c>
      <c r="R13" s="14">
        <f t="shared" si="3"/>
        <v>23</v>
      </c>
      <c r="S13" s="16">
        <f t="shared" si="4"/>
        <v>3.8297084310253524</v>
      </c>
    </row>
    <row r="14" spans="2:19" x14ac:dyDescent="0.3">
      <c r="B14" s="1"/>
      <c r="C14" s="1"/>
      <c r="D14" s="21"/>
      <c r="E14" s="61"/>
      <c r="F14" s="4"/>
      <c r="G14" s="4"/>
      <c r="H14" s="4"/>
      <c r="J14" s="59"/>
      <c r="K14" s="59"/>
      <c r="L14" s="6"/>
      <c r="M14" s="6"/>
      <c r="N14" s="1"/>
      <c r="O14" s="9"/>
      <c r="P14" s="11"/>
      <c r="Q14" s="1"/>
      <c r="R14" s="14"/>
      <c r="S14" s="16"/>
    </row>
    <row r="15" spans="2:19" x14ac:dyDescent="0.3">
      <c r="B15" s="1">
        <v>55</v>
      </c>
      <c r="C15" s="1">
        <v>30</v>
      </c>
      <c r="D15" s="21" t="s">
        <v>20</v>
      </c>
      <c r="E15" s="69">
        <v>45</v>
      </c>
      <c r="F15" s="4">
        <v>46</v>
      </c>
      <c r="G15" s="4">
        <v>32</v>
      </c>
      <c r="H15" s="4">
        <v>36</v>
      </c>
      <c r="J15" s="70">
        <f t="shared" si="0"/>
        <v>81.818181818181827</v>
      </c>
      <c r="K15" s="70">
        <f t="shared" si="1"/>
        <v>83.636363636363626</v>
      </c>
      <c r="L15" s="6">
        <v>58.18181818181818</v>
      </c>
      <c r="M15" s="6">
        <v>65.454545454545453</v>
      </c>
      <c r="N15" s="1"/>
      <c r="O15" s="9">
        <f>AVERAGE(J15:M15)</f>
        <v>72.272727272727266</v>
      </c>
      <c r="P15" s="11">
        <f t="shared" si="2"/>
        <v>12.453771265475455</v>
      </c>
      <c r="Q15" s="1" t="s">
        <v>21</v>
      </c>
      <c r="R15" s="14">
        <f t="shared" si="3"/>
        <v>132.49999999999997</v>
      </c>
      <c r="S15" s="16">
        <f t="shared" si="4"/>
        <v>22.831913986705</v>
      </c>
    </row>
    <row r="16" spans="2:19" x14ac:dyDescent="0.3">
      <c r="B16" s="1">
        <v>30</v>
      </c>
      <c r="C16" s="1">
        <v>15</v>
      </c>
      <c r="D16" s="21" t="s">
        <v>22</v>
      </c>
      <c r="E16" s="69">
        <v>27</v>
      </c>
      <c r="F16" s="4">
        <v>25</v>
      </c>
      <c r="G16" s="4">
        <v>17</v>
      </c>
      <c r="H16" s="4">
        <v>13</v>
      </c>
      <c r="J16" s="59">
        <f t="shared" si="0"/>
        <v>90</v>
      </c>
      <c r="K16" s="70">
        <f t="shared" si="1"/>
        <v>83.333333333333343</v>
      </c>
      <c r="L16" s="6">
        <v>56.666666666666664</v>
      </c>
      <c r="M16" s="6">
        <v>43.333333333333336</v>
      </c>
      <c r="N16" s="1"/>
      <c r="O16" s="9">
        <f>AVERAGE(J16:M16)</f>
        <v>68.333333333333329</v>
      </c>
      <c r="P16" s="11">
        <f t="shared" si="2"/>
        <v>22.026919557332253</v>
      </c>
      <c r="Q16" s="1" t="s">
        <v>23</v>
      </c>
      <c r="R16" s="14">
        <f t="shared" si="3"/>
        <v>136.66666666666666</v>
      </c>
      <c r="S16" s="16">
        <f t="shared" si="4"/>
        <v>44.053839114664505</v>
      </c>
    </row>
    <row r="17" spans="2:28" x14ac:dyDescent="0.3">
      <c r="B17" s="1">
        <v>25</v>
      </c>
      <c r="C17" s="1">
        <v>10</v>
      </c>
      <c r="D17" s="21" t="s">
        <v>24</v>
      </c>
      <c r="E17" s="69">
        <v>12</v>
      </c>
      <c r="F17" s="4">
        <v>13</v>
      </c>
      <c r="G17" s="4">
        <v>13</v>
      </c>
      <c r="H17" s="4">
        <v>12</v>
      </c>
      <c r="J17" s="59">
        <f t="shared" si="0"/>
        <v>48</v>
      </c>
      <c r="K17" s="59">
        <f t="shared" si="1"/>
        <v>52</v>
      </c>
      <c r="L17" s="6">
        <v>52</v>
      </c>
      <c r="M17" s="6">
        <v>48</v>
      </c>
      <c r="N17" s="1"/>
      <c r="O17" s="9">
        <f>AVERAGE(J17:M17)</f>
        <v>50</v>
      </c>
      <c r="P17" s="11">
        <f t="shared" si="2"/>
        <v>2.3094010767585029</v>
      </c>
      <c r="Q17" s="1" t="s">
        <v>25</v>
      </c>
      <c r="R17" s="14">
        <f t="shared" si="3"/>
        <v>125</v>
      </c>
      <c r="S17" s="16">
        <f t="shared" si="4"/>
        <v>5.7735026918962573</v>
      </c>
      <c r="T17" s="1"/>
      <c r="U17" s="1"/>
      <c r="V17" s="1"/>
      <c r="W17" s="1"/>
      <c r="X17" s="1"/>
      <c r="Y17" s="1"/>
      <c r="Z17" s="1"/>
      <c r="AA17" s="1"/>
      <c r="AB17" s="1"/>
    </row>
    <row r="18" spans="2:28" x14ac:dyDescent="0.3">
      <c r="B18" s="1"/>
      <c r="C18" s="1"/>
      <c r="D18" s="21"/>
      <c r="E18" s="61"/>
      <c r="F18" s="4"/>
      <c r="G18" s="4"/>
      <c r="H18" s="4"/>
      <c r="I18" s="1"/>
      <c r="J18" s="59"/>
      <c r="K18" s="59"/>
      <c r="L18" s="6"/>
      <c r="M18" s="6"/>
      <c r="N18" s="1"/>
      <c r="O18" s="9"/>
      <c r="P18" s="11"/>
      <c r="Q18" s="1"/>
      <c r="R18" s="14"/>
      <c r="S18" s="16"/>
      <c r="T18" s="1"/>
      <c r="U18" s="1"/>
      <c r="V18" s="1"/>
      <c r="W18" s="1"/>
      <c r="X18" s="1"/>
      <c r="Y18" s="1"/>
      <c r="Z18" s="1"/>
      <c r="AA18" s="1"/>
      <c r="AB18" s="1"/>
    </row>
    <row r="19" spans="2:28" x14ac:dyDescent="0.3">
      <c r="B19" s="1">
        <v>50</v>
      </c>
      <c r="C19" s="1">
        <v>30</v>
      </c>
      <c r="D19" s="21" t="s">
        <v>26</v>
      </c>
      <c r="E19" s="69">
        <v>30</v>
      </c>
      <c r="F19" s="4">
        <v>20</v>
      </c>
      <c r="G19" s="4">
        <v>27</v>
      </c>
      <c r="H19" s="4">
        <v>28</v>
      </c>
      <c r="I19" s="1"/>
      <c r="J19" s="59">
        <f t="shared" si="0"/>
        <v>60</v>
      </c>
      <c r="K19" s="59">
        <f t="shared" si="1"/>
        <v>40</v>
      </c>
      <c r="L19" s="6">
        <v>54</v>
      </c>
      <c r="M19" s="6">
        <v>56.000000000000007</v>
      </c>
      <c r="N19" s="1"/>
      <c r="O19" s="9">
        <f>AVERAGE(J19:M19)</f>
        <v>52.5</v>
      </c>
      <c r="P19" s="11">
        <f t="shared" si="2"/>
        <v>8.698658900466592</v>
      </c>
      <c r="Q19" s="1" t="s">
        <v>27</v>
      </c>
      <c r="R19" s="14">
        <f t="shared" si="3"/>
        <v>87.5</v>
      </c>
      <c r="S19" s="16">
        <f t="shared" si="4"/>
        <v>14.497764834110988</v>
      </c>
      <c r="T19" s="1"/>
      <c r="U19" s="1"/>
      <c r="V19" s="1"/>
      <c r="W19" s="1"/>
      <c r="X19" s="1"/>
      <c r="Y19" s="1"/>
      <c r="Z19" s="1"/>
      <c r="AA19" s="1"/>
      <c r="AB19" s="1"/>
    </row>
    <row r="20" spans="2:28" x14ac:dyDescent="0.3">
      <c r="B20" s="1">
        <v>20</v>
      </c>
      <c r="C20" s="1">
        <v>10</v>
      </c>
      <c r="D20" s="21" t="s">
        <v>28</v>
      </c>
      <c r="E20" s="69">
        <v>11</v>
      </c>
      <c r="F20" s="4">
        <v>10</v>
      </c>
      <c r="G20" s="4">
        <v>8</v>
      </c>
      <c r="H20" s="4">
        <v>12</v>
      </c>
      <c r="I20" s="1"/>
      <c r="J20" s="59">
        <f t="shared" si="0"/>
        <v>55.000000000000007</v>
      </c>
      <c r="K20" s="59">
        <f t="shared" si="1"/>
        <v>50</v>
      </c>
      <c r="L20" s="6">
        <v>40</v>
      </c>
      <c r="M20" s="6">
        <v>60</v>
      </c>
      <c r="N20" s="1"/>
      <c r="O20" s="9">
        <f>AVERAGE(J20:M20)</f>
        <v>51.25</v>
      </c>
      <c r="P20" s="11">
        <f t="shared" si="2"/>
        <v>8.5391256382996659</v>
      </c>
      <c r="Q20" s="1" t="s">
        <v>29</v>
      </c>
      <c r="R20" s="14">
        <f t="shared" si="3"/>
        <v>102.5</v>
      </c>
      <c r="S20" s="16">
        <f t="shared" si="4"/>
        <v>17.078251276599332</v>
      </c>
      <c r="T20" s="1"/>
      <c r="U20" s="1"/>
      <c r="V20" s="1"/>
      <c r="W20" s="1"/>
      <c r="X20" s="1"/>
      <c r="Y20" s="1"/>
      <c r="Z20" s="1"/>
      <c r="AA20" s="1"/>
      <c r="AB20" s="1"/>
    </row>
    <row r="21" spans="2:28" x14ac:dyDescent="0.3">
      <c r="B21" s="1"/>
      <c r="C21" s="1"/>
      <c r="F21" s="1"/>
      <c r="G21" s="1"/>
      <c r="H21" s="1"/>
      <c r="I21" s="1"/>
      <c r="K21" s="45"/>
      <c r="L21" s="1"/>
      <c r="M21" s="1"/>
      <c r="N21" s="1"/>
      <c r="O21" s="1"/>
      <c r="P21" s="1"/>
      <c r="Q21" s="1"/>
      <c r="R21" s="1"/>
      <c r="S21" s="17"/>
      <c r="T21" s="1"/>
      <c r="U21" s="1"/>
      <c r="V21" s="1"/>
      <c r="W21" s="1"/>
      <c r="X21" s="1"/>
      <c r="Y21" s="1"/>
      <c r="Z21" s="1"/>
      <c r="AA21" s="1"/>
      <c r="AB21" s="1"/>
    </row>
    <row r="24" spans="2:28" x14ac:dyDescent="0.3">
      <c r="B24" s="1"/>
      <c r="C24" s="1"/>
      <c r="D24" s="55" t="s">
        <v>30</v>
      </c>
      <c r="E24" s="64"/>
      <c r="F24" s="2"/>
      <c r="G24" s="2"/>
      <c r="H24" s="2"/>
      <c r="I24" s="2"/>
      <c r="J24" s="55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2:28" x14ac:dyDescent="0.3">
      <c r="O25" s="1" t="s">
        <v>88</v>
      </c>
      <c r="P25" s="1"/>
      <c r="S25" s="1"/>
    </row>
    <row r="26" spans="2:28" x14ac:dyDescent="0.3">
      <c r="B26" s="1" t="s">
        <v>0</v>
      </c>
      <c r="C26" s="1" t="s">
        <v>1</v>
      </c>
      <c r="D26" s="56" t="s">
        <v>2</v>
      </c>
      <c r="E26" s="65" t="s">
        <v>86</v>
      </c>
      <c r="F26" s="5" t="s">
        <v>4</v>
      </c>
      <c r="G26" s="5" t="s">
        <v>5</v>
      </c>
      <c r="H26" s="5" t="s">
        <v>31</v>
      </c>
      <c r="J26" s="65" t="s">
        <v>86</v>
      </c>
      <c r="K26" s="5" t="s">
        <v>4</v>
      </c>
      <c r="L26" s="5" t="s">
        <v>5</v>
      </c>
      <c r="M26" s="5" t="s">
        <v>31</v>
      </c>
      <c r="N26" s="1"/>
      <c r="O26" s="13" t="s">
        <v>6</v>
      </c>
      <c r="P26" s="7"/>
      <c r="Q26" s="13" t="s">
        <v>7</v>
      </c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2:28" x14ac:dyDescent="0.3">
      <c r="B27" s="1" t="s">
        <v>8</v>
      </c>
      <c r="C27" s="1" t="s">
        <v>8</v>
      </c>
      <c r="F27" s="1"/>
      <c r="G27" s="1"/>
      <c r="H27" s="1"/>
      <c r="I27" s="1"/>
      <c r="K27" s="7" t="s">
        <v>9</v>
      </c>
      <c r="L27" s="7" t="s">
        <v>9</v>
      </c>
      <c r="M27" s="7" t="s">
        <v>9</v>
      </c>
      <c r="N27" s="1"/>
      <c r="O27" s="12" t="s">
        <v>10</v>
      </c>
      <c r="P27" s="7" t="s">
        <v>11</v>
      </c>
      <c r="Q27" s="8" t="s">
        <v>10</v>
      </c>
      <c r="R27" s="7" t="s">
        <v>11</v>
      </c>
      <c r="S27" s="1"/>
      <c r="T27" s="1"/>
      <c r="U27" s="7"/>
      <c r="V27" s="7" t="s">
        <v>32</v>
      </c>
      <c r="W27" s="7" t="s">
        <v>33</v>
      </c>
      <c r="X27" s="7" t="s">
        <v>34</v>
      </c>
      <c r="Y27" s="1"/>
      <c r="Z27" s="1" t="s">
        <v>35</v>
      </c>
      <c r="AA27" s="1"/>
    </row>
    <row r="28" spans="2:28" x14ac:dyDescent="0.3">
      <c r="B28" s="1">
        <v>80</v>
      </c>
      <c r="C28" s="1">
        <v>75</v>
      </c>
      <c r="D28" s="21" t="s">
        <v>12</v>
      </c>
      <c r="E28" s="61">
        <v>28</v>
      </c>
      <c r="F28" s="2">
        <v>29</v>
      </c>
      <c r="G28" s="2">
        <v>35</v>
      </c>
      <c r="H28" s="2">
        <v>53</v>
      </c>
      <c r="I28" s="39"/>
      <c r="J28" s="70">
        <f>+E28/B28*100</f>
        <v>35</v>
      </c>
      <c r="K28" s="6">
        <v>36.25</v>
      </c>
      <c r="L28" s="6">
        <v>43.75</v>
      </c>
      <c r="M28" s="6">
        <v>66.25</v>
      </c>
      <c r="N28" s="1"/>
      <c r="O28" s="9">
        <f>AVERAGE(J28:M28)</f>
        <v>45.3125</v>
      </c>
      <c r="P28" s="11">
        <f>STDEV(J28:M28)</f>
        <v>14.483287782820584</v>
      </c>
      <c r="Q28" s="14">
        <f>+O28/C28*B28</f>
        <v>48.333333333333329</v>
      </c>
      <c r="R28" s="16">
        <f>+P28/C28*B28</f>
        <v>15.44884030167529</v>
      </c>
      <c r="S28" s="1"/>
      <c r="T28" s="1"/>
      <c r="U28" s="7" t="s">
        <v>13</v>
      </c>
      <c r="V28" s="75">
        <v>86</v>
      </c>
      <c r="W28" s="75">
        <v>48.333333333333329</v>
      </c>
      <c r="X28" s="75">
        <v>67</v>
      </c>
      <c r="Y28" s="1"/>
      <c r="Z28" s="53" t="s">
        <v>12</v>
      </c>
      <c r="AA28" s="54" t="s">
        <v>13</v>
      </c>
    </row>
    <row r="29" spans="2:28" x14ac:dyDescent="0.3">
      <c r="B29" s="1">
        <v>50</v>
      </c>
      <c r="C29" s="1">
        <v>45</v>
      </c>
      <c r="D29" s="21" t="s">
        <v>14</v>
      </c>
      <c r="E29" s="61">
        <v>16</v>
      </c>
      <c r="F29" s="2">
        <v>28</v>
      </c>
      <c r="G29" s="2">
        <v>12</v>
      </c>
      <c r="H29" s="2">
        <v>18</v>
      </c>
      <c r="I29" s="39"/>
      <c r="J29" s="70">
        <f t="shared" ref="J29:J36" si="5">+E29/B29*100</f>
        <v>32</v>
      </c>
      <c r="K29" s="6">
        <v>56.000000000000007</v>
      </c>
      <c r="L29" s="6">
        <v>24</v>
      </c>
      <c r="M29" s="6">
        <v>36</v>
      </c>
      <c r="N29" s="1"/>
      <c r="O29" s="9">
        <f t="shared" ref="O29:O39" si="6">AVERAGE(J29:M29)</f>
        <v>37</v>
      </c>
      <c r="P29" s="11">
        <f t="shared" ref="P29:P39" si="7">STDEV(J29:M29)</f>
        <v>13.613718571108102</v>
      </c>
      <c r="Q29" s="14">
        <f t="shared" ref="Q29:Q39" si="8">+O29/C29*B29</f>
        <v>41.111111111111107</v>
      </c>
      <c r="R29" s="16">
        <f t="shared" ref="R29:R39" si="9">+P29/C29*B29</f>
        <v>15.12635396789789</v>
      </c>
      <c r="S29" s="1"/>
      <c r="T29" s="1"/>
      <c r="U29" s="7" t="s">
        <v>15</v>
      </c>
      <c r="V29" s="75">
        <v>111.66666666666667</v>
      </c>
      <c r="W29" s="75">
        <v>41.111111111111107</v>
      </c>
      <c r="X29" s="75">
        <v>73.888888888888886</v>
      </c>
      <c r="Y29" s="1"/>
      <c r="Z29" s="53" t="s">
        <v>14</v>
      </c>
      <c r="AA29" s="54" t="s">
        <v>15</v>
      </c>
    </row>
    <row r="30" spans="2:28" x14ac:dyDescent="0.3">
      <c r="B30" s="1">
        <v>30</v>
      </c>
      <c r="C30" s="1">
        <v>25</v>
      </c>
      <c r="D30" s="21" t="s">
        <v>16</v>
      </c>
      <c r="E30" s="61">
        <v>15</v>
      </c>
      <c r="F30" s="2">
        <v>5</v>
      </c>
      <c r="G30" s="2">
        <v>15</v>
      </c>
      <c r="H30" s="2">
        <v>27</v>
      </c>
      <c r="I30" s="39"/>
      <c r="J30" s="70">
        <f t="shared" si="5"/>
        <v>50</v>
      </c>
      <c r="K30" s="6">
        <v>16.666666666666664</v>
      </c>
      <c r="L30" s="6">
        <v>50</v>
      </c>
      <c r="M30" s="6">
        <v>90</v>
      </c>
      <c r="N30" s="1"/>
      <c r="O30" s="9">
        <f t="shared" si="6"/>
        <v>51.666666666666664</v>
      </c>
      <c r="P30" s="11">
        <f t="shared" si="7"/>
        <v>30</v>
      </c>
      <c r="Q30" s="14">
        <f t="shared" si="8"/>
        <v>61.999999999999993</v>
      </c>
      <c r="R30" s="16">
        <f t="shared" si="9"/>
        <v>36</v>
      </c>
      <c r="S30" s="1"/>
      <c r="T30" s="1"/>
      <c r="U30" s="7" t="s">
        <v>17</v>
      </c>
      <c r="V30" s="75">
        <v>73</v>
      </c>
      <c r="W30" s="75">
        <v>61.999999999999993</v>
      </c>
      <c r="X30" s="75">
        <v>43</v>
      </c>
      <c r="Y30" s="1"/>
      <c r="Z30" s="53" t="s">
        <v>16</v>
      </c>
      <c r="AA30" s="54" t="s">
        <v>17</v>
      </c>
    </row>
    <row r="31" spans="2:28" x14ac:dyDescent="0.3">
      <c r="B31" s="1"/>
      <c r="C31" s="1"/>
      <c r="E31" s="68"/>
      <c r="F31" s="1"/>
      <c r="G31" s="1"/>
      <c r="H31" s="1"/>
      <c r="I31" s="1"/>
      <c r="J31" s="70"/>
      <c r="K31" s="6"/>
      <c r="L31" s="6"/>
      <c r="M31" s="6"/>
      <c r="N31" s="1"/>
      <c r="O31" s="9"/>
      <c r="P31" s="11"/>
      <c r="Q31" s="14"/>
      <c r="R31" s="16"/>
      <c r="S31" s="1"/>
      <c r="T31" s="1"/>
      <c r="U31" s="7"/>
      <c r="V31" s="75"/>
      <c r="W31" s="75"/>
      <c r="X31" s="75"/>
      <c r="Y31" s="1"/>
      <c r="Z31" s="53"/>
      <c r="AA31" s="54"/>
    </row>
    <row r="32" spans="2:28" x14ac:dyDescent="0.3">
      <c r="B32" s="1">
        <v>25</v>
      </c>
      <c r="C32" s="1">
        <v>25</v>
      </c>
      <c r="D32" s="21" t="s">
        <v>18</v>
      </c>
      <c r="E32" s="61">
        <v>4</v>
      </c>
      <c r="F32" s="2">
        <v>6</v>
      </c>
      <c r="G32" s="2">
        <v>5</v>
      </c>
      <c r="H32" s="2">
        <v>19</v>
      </c>
      <c r="I32" s="39"/>
      <c r="J32" s="70">
        <f t="shared" si="5"/>
        <v>16</v>
      </c>
      <c r="K32" s="6">
        <v>24</v>
      </c>
      <c r="L32" s="6">
        <v>20</v>
      </c>
      <c r="M32" s="6">
        <v>76</v>
      </c>
      <c r="N32" s="1"/>
      <c r="O32" s="9">
        <f t="shared" si="6"/>
        <v>34</v>
      </c>
      <c r="P32" s="11">
        <f t="shared" si="7"/>
        <v>28.189832682487964</v>
      </c>
      <c r="Q32" s="14">
        <f t="shared" si="8"/>
        <v>34</v>
      </c>
      <c r="R32" s="16">
        <f t="shared" si="9"/>
        <v>28.189832682487964</v>
      </c>
      <c r="S32" s="1"/>
      <c r="T32" s="1"/>
      <c r="U32" s="7" t="s">
        <v>19</v>
      </c>
      <c r="V32" s="75">
        <v>23</v>
      </c>
      <c r="W32" s="75">
        <v>34</v>
      </c>
      <c r="X32" s="75">
        <v>33</v>
      </c>
      <c r="Y32" s="1"/>
      <c r="Z32" s="53" t="s">
        <v>18</v>
      </c>
      <c r="AA32" s="54" t="s">
        <v>19</v>
      </c>
    </row>
    <row r="33" spans="2:27" x14ac:dyDescent="0.3">
      <c r="B33" s="1"/>
      <c r="C33" s="1"/>
      <c r="F33" s="1"/>
      <c r="G33" s="1"/>
      <c r="H33" s="1"/>
      <c r="I33" s="1"/>
      <c r="J33" s="70"/>
      <c r="K33" s="6"/>
      <c r="L33" s="6"/>
      <c r="M33" s="6"/>
      <c r="N33" s="1"/>
      <c r="O33" s="9"/>
      <c r="P33" s="11"/>
      <c r="Q33" s="14"/>
      <c r="R33" s="16"/>
      <c r="S33" s="1"/>
      <c r="T33" s="1"/>
      <c r="U33" s="7"/>
      <c r="V33" s="75"/>
      <c r="W33" s="75"/>
      <c r="X33" s="75"/>
      <c r="Y33" s="1"/>
      <c r="Z33" s="53"/>
      <c r="AA33" s="54"/>
    </row>
    <row r="34" spans="2:27" x14ac:dyDescent="0.3">
      <c r="B34" s="1">
        <v>55</v>
      </c>
      <c r="C34" s="1">
        <v>30</v>
      </c>
      <c r="D34" s="21" t="s">
        <v>20</v>
      </c>
      <c r="E34" s="61">
        <v>1</v>
      </c>
      <c r="F34" s="2">
        <v>0</v>
      </c>
      <c r="G34" s="2">
        <v>5</v>
      </c>
      <c r="H34" s="2">
        <v>2</v>
      </c>
      <c r="I34" s="39"/>
      <c r="J34" s="70">
        <f t="shared" si="5"/>
        <v>1.8181818181818181</v>
      </c>
      <c r="K34" s="6">
        <v>0</v>
      </c>
      <c r="L34" s="6">
        <v>9.0909090909090917</v>
      </c>
      <c r="M34" s="6">
        <v>3.6363636363636362</v>
      </c>
      <c r="N34" s="1"/>
      <c r="O34" s="9">
        <f t="shared" si="6"/>
        <v>3.6363636363636367</v>
      </c>
      <c r="P34" s="11">
        <f t="shared" si="7"/>
        <v>3.9277216353987034</v>
      </c>
      <c r="Q34" s="14">
        <f t="shared" si="8"/>
        <v>6.6666666666666679</v>
      </c>
      <c r="R34" s="16">
        <f t="shared" si="9"/>
        <v>7.2008229982309562</v>
      </c>
      <c r="S34" s="1"/>
      <c r="T34" s="1"/>
      <c r="U34" s="7" t="s">
        <v>21</v>
      </c>
      <c r="V34" s="75">
        <v>132.49999999999997</v>
      </c>
      <c r="W34" s="75">
        <v>6.6666666666666679</v>
      </c>
      <c r="X34" s="75">
        <v>118.3333333333333</v>
      </c>
      <c r="Y34" s="1"/>
      <c r="Z34" s="53" t="s">
        <v>20</v>
      </c>
      <c r="AA34" s="54" t="s">
        <v>21</v>
      </c>
    </row>
    <row r="35" spans="2:27" x14ac:dyDescent="0.3">
      <c r="B35" s="1">
        <v>30</v>
      </c>
      <c r="C35" s="1">
        <v>15</v>
      </c>
      <c r="D35" s="21" t="s">
        <v>22</v>
      </c>
      <c r="E35" s="61">
        <v>1</v>
      </c>
      <c r="F35" s="2">
        <v>1</v>
      </c>
      <c r="G35" s="2">
        <v>3</v>
      </c>
      <c r="H35" s="2">
        <v>2</v>
      </c>
      <c r="I35" s="39"/>
      <c r="J35" s="70">
        <f t="shared" si="5"/>
        <v>3.3333333333333335</v>
      </c>
      <c r="K35" s="6">
        <v>3.3333333333333335</v>
      </c>
      <c r="L35" s="6">
        <v>10</v>
      </c>
      <c r="M35" s="6">
        <v>6.666666666666667</v>
      </c>
      <c r="N35" s="1"/>
      <c r="O35" s="9">
        <f t="shared" si="6"/>
        <v>5.8333333333333339</v>
      </c>
      <c r="P35" s="11">
        <f t="shared" si="7"/>
        <v>3.1914236925211266</v>
      </c>
      <c r="Q35" s="14">
        <f t="shared" si="8"/>
        <v>11.666666666666668</v>
      </c>
      <c r="R35" s="16">
        <f t="shared" si="9"/>
        <v>6.3828473850422531</v>
      </c>
      <c r="S35" s="1"/>
      <c r="T35" s="1"/>
      <c r="U35" s="7" t="s">
        <v>23</v>
      </c>
      <c r="V35" s="75">
        <v>136.66666666666666</v>
      </c>
      <c r="W35" s="75">
        <v>11.666666666666668</v>
      </c>
      <c r="X35" s="75">
        <v>101.66666666666667</v>
      </c>
      <c r="Y35" s="1"/>
      <c r="Z35" s="53" t="s">
        <v>22</v>
      </c>
      <c r="AA35" s="54" t="s">
        <v>23</v>
      </c>
    </row>
    <row r="36" spans="2:27" x14ac:dyDescent="0.3">
      <c r="B36" s="1">
        <v>25</v>
      </c>
      <c r="C36" s="1">
        <v>10</v>
      </c>
      <c r="D36" s="21" t="s">
        <v>24</v>
      </c>
      <c r="E36" s="61">
        <v>3</v>
      </c>
      <c r="F36" s="2">
        <v>0</v>
      </c>
      <c r="G36" s="2">
        <v>4</v>
      </c>
      <c r="H36" s="2">
        <v>0</v>
      </c>
      <c r="I36" s="39"/>
      <c r="J36" s="70">
        <f t="shared" si="5"/>
        <v>12</v>
      </c>
      <c r="K36" s="6">
        <v>0</v>
      </c>
      <c r="L36" s="6">
        <v>16</v>
      </c>
      <c r="M36" s="6">
        <v>0</v>
      </c>
      <c r="N36" s="1"/>
      <c r="O36" s="9">
        <f t="shared" si="6"/>
        <v>7</v>
      </c>
      <c r="P36" s="11">
        <f t="shared" si="7"/>
        <v>8.2462112512353212</v>
      </c>
      <c r="Q36" s="14">
        <f t="shared" si="8"/>
        <v>17.5</v>
      </c>
      <c r="R36" s="16">
        <f t="shared" si="9"/>
        <v>20.615528128088304</v>
      </c>
      <c r="S36" s="1"/>
      <c r="T36" s="1"/>
      <c r="U36" s="7" t="s">
        <v>25</v>
      </c>
      <c r="V36" s="75">
        <v>125</v>
      </c>
      <c r="W36" s="75">
        <v>17.5</v>
      </c>
      <c r="X36" s="75">
        <v>107.5</v>
      </c>
      <c r="Y36" s="1"/>
      <c r="Z36" s="53" t="s">
        <v>24</v>
      </c>
      <c r="AA36" s="54" t="s">
        <v>25</v>
      </c>
    </row>
    <row r="37" spans="2:27" x14ac:dyDescent="0.3">
      <c r="B37" s="1"/>
      <c r="C37" s="1"/>
      <c r="F37" s="1"/>
      <c r="G37" s="1"/>
      <c r="H37" s="1"/>
      <c r="I37" s="1"/>
      <c r="J37" s="70"/>
      <c r="K37" s="6"/>
      <c r="L37" s="6"/>
      <c r="M37" s="6"/>
      <c r="N37" s="1"/>
      <c r="O37" s="9"/>
      <c r="P37" s="11"/>
      <c r="Q37" s="14"/>
      <c r="R37" s="16"/>
      <c r="S37" s="1"/>
      <c r="T37" s="1"/>
      <c r="U37" s="7"/>
      <c r="V37" s="75"/>
      <c r="W37" s="75"/>
      <c r="X37" s="75"/>
      <c r="Y37" s="1"/>
      <c r="Z37" s="53"/>
      <c r="AA37" s="54"/>
    </row>
    <row r="38" spans="2:27" x14ac:dyDescent="0.3">
      <c r="B38" s="1">
        <v>50</v>
      </c>
      <c r="C38" s="1">
        <v>30</v>
      </c>
      <c r="D38" s="21" t="s">
        <v>26</v>
      </c>
      <c r="E38" s="61"/>
      <c r="F38" s="2">
        <v>14</v>
      </c>
      <c r="G38" s="2">
        <v>12</v>
      </c>
      <c r="H38" s="2">
        <v>10</v>
      </c>
      <c r="I38" s="39"/>
      <c r="J38" s="70"/>
      <c r="K38" s="6">
        <v>28.000000000000004</v>
      </c>
      <c r="L38" s="6">
        <v>24</v>
      </c>
      <c r="M38" s="6">
        <v>20</v>
      </c>
      <c r="N38" s="1"/>
      <c r="O38" s="9">
        <f t="shared" si="6"/>
        <v>24</v>
      </c>
      <c r="P38" s="11">
        <f t="shared" si="7"/>
        <v>4.0000000000000142</v>
      </c>
      <c r="Q38" s="14">
        <f t="shared" si="8"/>
        <v>40</v>
      </c>
      <c r="R38" s="16">
        <f t="shared" si="9"/>
        <v>6.6666666666666901</v>
      </c>
      <c r="S38" s="1"/>
      <c r="T38" s="1"/>
      <c r="U38" s="7" t="s">
        <v>27</v>
      </c>
      <c r="V38" s="75">
        <v>87.5</v>
      </c>
      <c r="W38" s="75">
        <v>40</v>
      </c>
      <c r="X38" s="75">
        <v>45</v>
      </c>
      <c r="Y38" s="1"/>
      <c r="Z38" s="53" t="s">
        <v>26</v>
      </c>
      <c r="AA38" s="54" t="s">
        <v>27</v>
      </c>
    </row>
    <row r="39" spans="2:27" x14ac:dyDescent="0.3">
      <c r="B39" s="1">
        <v>20</v>
      </c>
      <c r="C39" s="1">
        <v>10</v>
      </c>
      <c r="D39" s="21" t="s">
        <v>28</v>
      </c>
      <c r="E39" s="61"/>
      <c r="F39" s="2">
        <v>5</v>
      </c>
      <c r="G39" s="2">
        <v>3</v>
      </c>
      <c r="H39" s="2">
        <v>4</v>
      </c>
      <c r="I39" s="39"/>
      <c r="J39" s="70"/>
      <c r="K39" s="6">
        <v>25</v>
      </c>
      <c r="L39" s="6">
        <v>15</v>
      </c>
      <c r="M39" s="6">
        <v>20</v>
      </c>
      <c r="N39" s="1"/>
      <c r="O39" s="9">
        <f t="shared" si="6"/>
        <v>20</v>
      </c>
      <c r="P39" s="11">
        <f t="shared" si="7"/>
        <v>5</v>
      </c>
      <c r="Q39" s="14">
        <f t="shared" si="8"/>
        <v>40</v>
      </c>
      <c r="R39" s="16">
        <f t="shared" si="9"/>
        <v>10</v>
      </c>
      <c r="S39" s="1"/>
      <c r="T39" s="1"/>
      <c r="U39" s="7" t="s">
        <v>29</v>
      </c>
      <c r="V39" s="75">
        <v>102.5</v>
      </c>
      <c r="W39" s="75">
        <v>40</v>
      </c>
      <c r="X39" s="75">
        <v>30</v>
      </c>
      <c r="Y39" s="1"/>
      <c r="Z39" s="53" t="s">
        <v>28</v>
      </c>
      <c r="AA39" s="54" t="s">
        <v>29</v>
      </c>
    </row>
    <row r="40" spans="2:27" x14ac:dyDescent="0.3">
      <c r="B40" s="1"/>
      <c r="C40" s="1"/>
      <c r="F40" s="1"/>
      <c r="G40" s="1"/>
      <c r="H40" s="1"/>
      <c r="I40" s="1"/>
      <c r="K40" s="1"/>
      <c r="L40" s="1"/>
      <c r="M40" s="1"/>
      <c r="N40" s="1"/>
      <c r="O40" s="12"/>
      <c r="P40" s="7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2:27" x14ac:dyDescent="0.3">
      <c r="B41" s="1"/>
      <c r="C41" s="1"/>
      <c r="D41" s="57" t="s">
        <v>36</v>
      </c>
      <c r="E41" s="66"/>
      <c r="F41" s="1"/>
      <c r="G41" s="1"/>
      <c r="H41" s="1"/>
      <c r="I41" s="1"/>
      <c r="J41" s="57"/>
      <c r="K41" s="1"/>
      <c r="L41" s="1"/>
      <c r="M41" s="1"/>
      <c r="N41" s="1"/>
      <c r="O41" s="12"/>
      <c r="P41" s="7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2:27" x14ac:dyDescent="0.3">
      <c r="B42" s="1"/>
      <c r="C42" s="1"/>
      <c r="F42" s="1"/>
      <c r="G42" s="1"/>
      <c r="H42" s="1"/>
      <c r="I42" s="1"/>
      <c r="K42" s="1"/>
      <c r="L42" s="1"/>
      <c r="M42" s="1"/>
      <c r="N42" s="1"/>
      <c r="O42" s="1" t="s">
        <v>88</v>
      </c>
      <c r="P42" s="7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2:27" x14ac:dyDescent="0.3">
      <c r="B43" s="1" t="s">
        <v>0</v>
      </c>
      <c r="C43" s="1" t="s">
        <v>1</v>
      </c>
      <c r="D43" s="56" t="s">
        <v>2</v>
      </c>
      <c r="E43" s="65" t="s">
        <v>86</v>
      </c>
      <c r="F43" s="5" t="s">
        <v>4</v>
      </c>
      <c r="G43" s="5" t="s">
        <v>5</v>
      </c>
      <c r="H43" s="5" t="s">
        <v>31</v>
      </c>
      <c r="I43" s="1"/>
      <c r="J43" s="60" t="s">
        <v>86</v>
      </c>
      <c r="K43" s="5" t="s">
        <v>4</v>
      </c>
      <c r="L43" s="5" t="s">
        <v>5</v>
      </c>
      <c r="M43" s="5" t="s">
        <v>31</v>
      </c>
      <c r="N43" s="1"/>
      <c r="O43" s="13" t="s">
        <v>6</v>
      </c>
      <c r="P43" s="7"/>
      <c r="Q43" s="13" t="s">
        <v>7</v>
      </c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2:27" x14ac:dyDescent="0.3">
      <c r="B44" s="1" t="s">
        <v>8</v>
      </c>
      <c r="C44" s="1" t="s">
        <v>8</v>
      </c>
      <c r="F44" s="1"/>
      <c r="G44" s="1"/>
      <c r="H44" s="1"/>
      <c r="I44" s="1"/>
      <c r="K44" s="7" t="s">
        <v>9</v>
      </c>
      <c r="L44" s="7" t="s">
        <v>9</v>
      </c>
      <c r="M44" s="7" t="s">
        <v>9</v>
      </c>
      <c r="N44" s="1"/>
      <c r="O44" s="12" t="s">
        <v>10</v>
      </c>
      <c r="P44" s="7" t="s">
        <v>11</v>
      </c>
      <c r="Q44" s="8" t="s">
        <v>10</v>
      </c>
      <c r="R44" s="7" t="s">
        <v>11</v>
      </c>
      <c r="S44" s="1"/>
      <c r="T44" s="1"/>
      <c r="U44" s="1"/>
      <c r="V44" s="1"/>
      <c r="W44" s="1"/>
      <c r="X44" s="1"/>
      <c r="Y44" s="1"/>
      <c r="Z44" s="1"/>
      <c r="AA44" s="1"/>
    </row>
    <row r="45" spans="2:27" x14ac:dyDescent="0.3">
      <c r="B45" s="1">
        <v>80</v>
      </c>
      <c r="C45" s="1">
        <v>75</v>
      </c>
      <c r="D45" s="21" t="s">
        <v>12</v>
      </c>
      <c r="E45" s="62">
        <v>51</v>
      </c>
      <c r="F45" s="15">
        <v>62</v>
      </c>
      <c r="G45" s="15">
        <v>49</v>
      </c>
      <c r="H45" s="15">
        <v>39</v>
      </c>
      <c r="I45" s="1"/>
      <c r="J45" s="70">
        <f>+E45/B45*100</f>
        <v>63.749999999999993</v>
      </c>
      <c r="K45" s="6">
        <v>77.5</v>
      </c>
      <c r="L45" s="6">
        <v>61.250000000000007</v>
      </c>
      <c r="M45" s="6">
        <v>48.75</v>
      </c>
      <c r="N45" s="1"/>
      <c r="O45" s="9">
        <f>AVERAGE(J45:M45)</f>
        <v>62.8125</v>
      </c>
      <c r="P45" s="11">
        <f>STDEV(J45:M45)</f>
        <v>11.786954299846363</v>
      </c>
      <c r="Q45" s="14">
        <f>+O45/C45*B45</f>
        <v>67</v>
      </c>
      <c r="R45" s="16">
        <f>+P45/C45*B45</f>
        <v>12.572751253169454</v>
      </c>
      <c r="S45" s="1"/>
      <c r="T45" s="1"/>
      <c r="U45" s="1"/>
      <c r="V45" s="1"/>
      <c r="W45" s="1"/>
      <c r="X45" s="1"/>
      <c r="Y45" s="1"/>
      <c r="Z45" s="1"/>
      <c r="AA45" s="1"/>
    </row>
    <row r="46" spans="2:27" x14ac:dyDescent="0.3">
      <c r="B46" s="1">
        <v>50</v>
      </c>
      <c r="C46" s="1">
        <v>45</v>
      </c>
      <c r="D46" s="21" t="s">
        <v>14</v>
      </c>
      <c r="E46" s="62">
        <v>35</v>
      </c>
      <c r="F46" s="15">
        <v>38</v>
      </c>
      <c r="G46" s="15">
        <v>33</v>
      </c>
      <c r="H46" s="15">
        <v>27</v>
      </c>
      <c r="I46" s="1"/>
      <c r="J46" s="70">
        <f t="shared" ref="J46:J56" si="10">+E46/B46*100</f>
        <v>70</v>
      </c>
      <c r="K46" s="6">
        <v>76</v>
      </c>
      <c r="L46" s="6">
        <v>66</v>
      </c>
      <c r="M46" s="6">
        <v>54</v>
      </c>
      <c r="N46" s="1"/>
      <c r="O46" s="9">
        <f t="shared" ref="O46:O56" si="11">AVERAGE(J46:M46)</f>
        <v>66.5</v>
      </c>
      <c r="P46" s="11">
        <f t="shared" ref="P46:P55" si="12">STDEV(J46:M46)</f>
        <v>9.2915732431775684</v>
      </c>
      <c r="Q46" s="14">
        <f t="shared" ref="Q46:Q56" si="13">+O46/C46*B46</f>
        <v>73.888888888888886</v>
      </c>
      <c r="R46" s="16">
        <f t="shared" ref="R46:R56" si="14">+P46/C46*B46</f>
        <v>10.323970270197298</v>
      </c>
      <c r="S46" s="1"/>
      <c r="T46" s="1"/>
      <c r="U46" s="1"/>
      <c r="V46" s="1"/>
      <c r="W46" s="1"/>
      <c r="X46" s="1"/>
      <c r="Y46" s="1"/>
      <c r="Z46" s="1"/>
      <c r="AA46" s="1"/>
    </row>
    <row r="47" spans="2:27" x14ac:dyDescent="0.3">
      <c r="B47" s="1">
        <v>30</v>
      </c>
      <c r="C47" s="1">
        <v>25</v>
      </c>
      <c r="D47" s="21" t="s">
        <v>16</v>
      </c>
      <c r="E47" s="62">
        <v>8</v>
      </c>
      <c r="F47" s="15">
        <v>12</v>
      </c>
      <c r="G47" s="15">
        <v>11</v>
      </c>
      <c r="H47" s="15">
        <v>12</v>
      </c>
      <c r="I47" s="1"/>
      <c r="J47" s="70">
        <f t="shared" si="10"/>
        <v>26.666666666666668</v>
      </c>
      <c r="K47" s="6">
        <v>40</v>
      </c>
      <c r="L47" s="6">
        <v>36.666666666666664</v>
      </c>
      <c r="M47" s="6">
        <v>40</v>
      </c>
      <c r="N47" s="1"/>
      <c r="O47" s="9">
        <f t="shared" si="11"/>
        <v>35.833333333333336</v>
      </c>
      <c r="P47" s="11">
        <f t="shared" si="12"/>
        <v>6.3098981620002768</v>
      </c>
      <c r="Q47" s="14">
        <f t="shared" si="13"/>
        <v>43</v>
      </c>
      <c r="R47" s="16">
        <f t="shared" si="14"/>
        <v>7.5718777944003328</v>
      </c>
      <c r="S47" s="1"/>
      <c r="T47" s="1"/>
      <c r="U47" s="1"/>
      <c r="V47" s="1"/>
      <c r="W47" s="1"/>
      <c r="X47" s="1"/>
      <c r="Y47" s="1"/>
      <c r="Z47" s="1"/>
      <c r="AA47" s="1"/>
    </row>
    <row r="48" spans="2:27" x14ac:dyDescent="0.3">
      <c r="B48" s="1"/>
      <c r="C48" s="1"/>
      <c r="E48" s="67"/>
      <c r="F48" s="15"/>
      <c r="G48" s="15"/>
      <c r="H48" s="15"/>
      <c r="I48" s="1"/>
      <c r="J48" s="70"/>
      <c r="K48" s="6"/>
      <c r="L48" s="6"/>
      <c r="M48" s="6"/>
      <c r="N48" s="1"/>
      <c r="O48" s="9"/>
      <c r="P48" s="11"/>
      <c r="Q48" s="14"/>
      <c r="R48" s="16"/>
      <c r="S48" s="1"/>
      <c r="T48" s="1"/>
      <c r="U48" s="1"/>
      <c r="V48" s="1"/>
      <c r="W48" s="1"/>
      <c r="X48" s="1"/>
      <c r="Y48" s="1"/>
      <c r="Z48" s="1"/>
      <c r="AA48" s="1"/>
    </row>
    <row r="49" spans="2:18" x14ac:dyDescent="0.3">
      <c r="B49" s="1">
        <v>25</v>
      </c>
      <c r="C49" s="1">
        <v>25</v>
      </c>
      <c r="D49" s="21" t="s">
        <v>18</v>
      </c>
      <c r="E49" s="62">
        <v>4</v>
      </c>
      <c r="F49" s="15">
        <v>6</v>
      </c>
      <c r="G49" s="15">
        <v>7</v>
      </c>
      <c r="H49" s="15">
        <v>16</v>
      </c>
      <c r="I49" s="1"/>
      <c r="J49" s="70">
        <f t="shared" si="10"/>
        <v>16</v>
      </c>
      <c r="K49" s="6">
        <v>24</v>
      </c>
      <c r="L49" s="6">
        <v>28.000000000000004</v>
      </c>
      <c r="M49" s="6">
        <v>64</v>
      </c>
      <c r="N49" s="1"/>
      <c r="O49" s="9">
        <f t="shared" si="11"/>
        <v>33</v>
      </c>
      <c r="P49" s="11">
        <f t="shared" si="12"/>
        <v>21.2602916254693</v>
      </c>
      <c r="Q49" s="14">
        <f t="shared" si="13"/>
        <v>33</v>
      </c>
      <c r="R49" s="16">
        <f t="shared" si="14"/>
        <v>21.2602916254693</v>
      </c>
    </row>
    <row r="50" spans="2:18" x14ac:dyDescent="0.3">
      <c r="B50" s="1"/>
      <c r="C50" s="1"/>
      <c r="E50" s="67"/>
      <c r="F50" s="15"/>
      <c r="G50" s="15"/>
      <c r="H50" s="15"/>
      <c r="I50" s="1"/>
      <c r="J50" s="70"/>
      <c r="K50" s="6"/>
      <c r="L50" s="6"/>
      <c r="M50" s="6"/>
      <c r="N50" s="1"/>
      <c r="O50" s="9"/>
      <c r="P50" s="11"/>
      <c r="Q50" s="14"/>
      <c r="R50" s="16"/>
    </row>
    <row r="51" spans="2:18" x14ac:dyDescent="0.3">
      <c r="B51" s="1">
        <v>55</v>
      </c>
      <c r="C51" s="1">
        <v>30</v>
      </c>
      <c r="D51" s="21" t="s">
        <v>20</v>
      </c>
      <c r="E51" s="62">
        <v>39</v>
      </c>
      <c r="F51" s="15">
        <v>30</v>
      </c>
      <c r="G51" s="15">
        <v>27</v>
      </c>
      <c r="H51" s="15">
        <v>46</v>
      </c>
      <c r="I51" s="1"/>
      <c r="J51" s="70">
        <f t="shared" si="10"/>
        <v>70.909090909090907</v>
      </c>
      <c r="K51" s="6">
        <v>54.54545454545454</v>
      </c>
      <c r="L51" s="6">
        <v>49.090909090909093</v>
      </c>
      <c r="M51" s="6">
        <v>83.636363636363626</v>
      </c>
      <c r="N51" s="1"/>
      <c r="O51" s="9">
        <f t="shared" si="11"/>
        <v>64.545454545454533</v>
      </c>
      <c r="P51" s="11">
        <f t="shared" si="12"/>
        <v>15.745916432444375</v>
      </c>
      <c r="Q51" s="14">
        <f t="shared" si="13"/>
        <v>118.3333333333333</v>
      </c>
      <c r="R51" s="16">
        <f t="shared" si="14"/>
        <v>28.867513459481355</v>
      </c>
    </row>
    <row r="52" spans="2:18" x14ac:dyDescent="0.3">
      <c r="B52" s="1">
        <v>30</v>
      </c>
      <c r="C52" s="1">
        <v>15</v>
      </c>
      <c r="D52" s="21" t="s">
        <v>22</v>
      </c>
      <c r="E52" s="62">
        <v>23</v>
      </c>
      <c r="F52" s="15">
        <v>15</v>
      </c>
      <c r="G52" s="15">
        <v>14</v>
      </c>
      <c r="H52" s="15">
        <v>9</v>
      </c>
      <c r="I52" s="1"/>
      <c r="J52" s="70">
        <f t="shared" si="10"/>
        <v>76.666666666666671</v>
      </c>
      <c r="K52" s="6">
        <v>50</v>
      </c>
      <c r="L52" s="6">
        <v>46.666666666666664</v>
      </c>
      <c r="M52" s="6">
        <v>30</v>
      </c>
      <c r="N52" s="1"/>
      <c r="O52" s="9">
        <f t="shared" si="11"/>
        <v>50.833333333333336</v>
      </c>
      <c r="P52" s="11">
        <f t="shared" si="12"/>
        <v>19.317042945237446</v>
      </c>
      <c r="Q52" s="14">
        <f t="shared" si="13"/>
        <v>101.66666666666667</v>
      </c>
      <c r="R52" s="16">
        <f t="shared" si="14"/>
        <v>38.634085890474893</v>
      </c>
    </row>
    <row r="53" spans="2:18" x14ac:dyDescent="0.3">
      <c r="B53" s="1">
        <v>25</v>
      </c>
      <c r="C53" s="1">
        <v>10</v>
      </c>
      <c r="D53" s="21" t="s">
        <v>24</v>
      </c>
      <c r="E53" s="62">
        <v>9</v>
      </c>
      <c r="F53" s="15">
        <v>10</v>
      </c>
      <c r="G53" s="15">
        <v>11</v>
      </c>
      <c r="H53" s="15">
        <v>13</v>
      </c>
      <c r="I53" s="1"/>
      <c r="J53" s="70">
        <f t="shared" si="10"/>
        <v>36</v>
      </c>
      <c r="K53" s="6">
        <v>40</v>
      </c>
      <c r="L53" s="6">
        <v>44</v>
      </c>
      <c r="M53" s="6">
        <v>52</v>
      </c>
      <c r="N53" s="1"/>
      <c r="O53" s="9">
        <f t="shared" si="11"/>
        <v>43</v>
      </c>
      <c r="P53" s="11">
        <f t="shared" si="12"/>
        <v>6.831300510639732</v>
      </c>
      <c r="Q53" s="14">
        <f t="shared" si="13"/>
        <v>107.5</v>
      </c>
      <c r="R53" s="16">
        <f t="shared" si="14"/>
        <v>17.078251276599328</v>
      </c>
    </row>
    <row r="54" spans="2:18" x14ac:dyDescent="0.3">
      <c r="B54" s="1"/>
      <c r="C54" s="1"/>
      <c r="F54" s="15"/>
      <c r="G54" s="15"/>
      <c r="H54" s="15"/>
      <c r="I54" s="1"/>
      <c r="J54" s="70"/>
      <c r="K54" s="6"/>
      <c r="L54" s="6"/>
      <c r="M54" s="6"/>
      <c r="N54" s="1"/>
      <c r="O54" s="9"/>
      <c r="P54" s="11"/>
      <c r="Q54" s="14"/>
      <c r="R54" s="16"/>
    </row>
    <row r="55" spans="2:18" x14ac:dyDescent="0.3">
      <c r="B55" s="1">
        <v>50</v>
      </c>
      <c r="C55" s="1">
        <v>30</v>
      </c>
      <c r="D55" s="21" t="s">
        <v>26</v>
      </c>
      <c r="E55" s="61">
        <v>10</v>
      </c>
      <c r="F55" s="15">
        <v>13</v>
      </c>
      <c r="G55" s="15">
        <v>13</v>
      </c>
      <c r="H55" s="15">
        <v>18</v>
      </c>
      <c r="I55" s="1"/>
      <c r="J55" s="70">
        <f t="shared" si="10"/>
        <v>20</v>
      </c>
      <c r="K55" s="6">
        <v>26</v>
      </c>
      <c r="L55" s="6">
        <v>26</v>
      </c>
      <c r="M55" s="6">
        <v>36</v>
      </c>
      <c r="N55" s="1"/>
      <c r="O55" s="9">
        <f t="shared" si="11"/>
        <v>27</v>
      </c>
      <c r="P55" s="11">
        <f t="shared" si="12"/>
        <v>6.6332495807107996</v>
      </c>
      <c r="Q55" s="14">
        <f t="shared" si="13"/>
        <v>45</v>
      </c>
      <c r="R55" s="16">
        <f t="shared" si="14"/>
        <v>11.055415967851333</v>
      </c>
    </row>
    <row r="56" spans="2:18" x14ac:dyDescent="0.3">
      <c r="B56" s="1">
        <v>20</v>
      </c>
      <c r="C56" s="1">
        <v>10</v>
      </c>
      <c r="D56" s="21" t="s">
        <v>28</v>
      </c>
      <c r="E56" s="61">
        <v>3</v>
      </c>
      <c r="F56" s="15"/>
      <c r="G56" s="15"/>
      <c r="H56" s="15"/>
      <c r="I56" s="1"/>
      <c r="J56" s="70">
        <f t="shared" si="10"/>
        <v>15</v>
      </c>
      <c r="K56" s="6"/>
      <c r="L56" s="6"/>
      <c r="M56" s="6"/>
      <c r="N56" s="1"/>
      <c r="O56" s="9">
        <f t="shared" si="11"/>
        <v>15</v>
      </c>
      <c r="P56" s="11"/>
      <c r="Q56" s="14">
        <f t="shared" si="13"/>
        <v>30</v>
      </c>
      <c r="R56" s="16">
        <f t="shared" si="14"/>
        <v>0</v>
      </c>
    </row>
    <row r="59" spans="2:18" x14ac:dyDescent="0.3">
      <c r="F59" s="71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S51"/>
  <sheetViews>
    <sheetView tabSelected="1" topLeftCell="W1" zoomScale="80" zoomScaleNormal="80" workbookViewId="0">
      <selection activeCell="AP3" sqref="AP3:AS11"/>
    </sheetView>
  </sheetViews>
  <sheetFormatPr defaultRowHeight="14.4" x14ac:dyDescent="0.3"/>
  <cols>
    <col min="31" max="31" width="12.44140625" customWidth="1"/>
    <col min="37" max="37" width="12.6640625" customWidth="1"/>
  </cols>
  <sheetData>
    <row r="1" spans="2:45" x14ac:dyDescent="0.3"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</row>
    <row r="2" spans="2:45" x14ac:dyDescent="0.3">
      <c r="B2" s="18"/>
      <c r="C2" s="18"/>
      <c r="D2" s="18"/>
      <c r="E2" s="18"/>
      <c r="F2" s="19" t="s">
        <v>37</v>
      </c>
      <c r="G2" s="31"/>
      <c r="H2" s="26"/>
      <c r="I2" s="26"/>
      <c r="J2" s="26"/>
      <c r="K2" s="26"/>
      <c r="L2" s="26"/>
      <c r="M2" s="26"/>
      <c r="N2" s="19" t="s">
        <v>38</v>
      </c>
      <c r="O2" s="31"/>
      <c r="P2" s="26"/>
      <c r="Q2" s="26"/>
      <c r="R2" s="26"/>
      <c r="S2" s="26"/>
      <c r="T2" s="26"/>
      <c r="U2" s="26"/>
      <c r="V2" s="19" t="s">
        <v>39</v>
      </c>
      <c r="W2" s="31"/>
      <c r="X2" s="26"/>
      <c r="Y2" s="26"/>
      <c r="Z2" s="26"/>
      <c r="AA2" s="26"/>
      <c r="AB2" s="26"/>
      <c r="AC2" s="18"/>
    </row>
    <row r="3" spans="2:45" x14ac:dyDescent="0.3">
      <c r="B3" s="18"/>
      <c r="C3" s="18"/>
      <c r="D3" s="18"/>
      <c r="E3" s="18"/>
      <c r="F3" s="26" t="s">
        <v>41</v>
      </c>
      <c r="G3" s="31" t="s">
        <v>10</v>
      </c>
      <c r="H3" s="26" t="s">
        <v>42</v>
      </c>
      <c r="I3" s="26" t="s">
        <v>43</v>
      </c>
      <c r="J3" s="26" t="s">
        <v>11</v>
      </c>
      <c r="K3" s="26" t="s">
        <v>44</v>
      </c>
      <c r="L3" s="26" t="s">
        <v>45</v>
      </c>
      <c r="M3" s="26"/>
      <c r="N3" s="26" t="s">
        <v>41</v>
      </c>
      <c r="O3" s="31" t="s">
        <v>10</v>
      </c>
      <c r="P3" s="26" t="s">
        <v>42</v>
      </c>
      <c r="Q3" s="26" t="s">
        <v>43</v>
      </c>
      <c r="R3" s="26" t="s">
        <v>11</v>
      </c>
      <c r="S3" s="26" t="s">
        <v>44</v>
      </c>
      <c r="T3" s="28" t="s">
        <v>45</v>
      </c>
      <c r="U3" s="26"/>
      <c r="V3" s="26" t="s">
        <v>41</v>
      </c>
      <c r="W3" s="31" t="s">
        <v>10</v>
      </c>
      <c r="X3" s="26" t="s">
        <v>42</v>
      </c>
      <c r="Y3" s="26" t="s">
        <v>43</v>
      </c>
      <c r="Z3" s="26" t="s">
        <v>11</v>
      </c>
      <c r="AA3" s="26" t="s">
        <v>44</v>
      </c>
      <c r="AB3" s="26" t="s">
        <v>45</v>
      </c>
      <c r="AC3" s="18"/>
      <c r="AE3" s="77" t="s">
        <v>89</v>
      </c>
      <c r="AF3" s="31" t="s">
        <v>10</v>
      </c>
      <c r="AG3" s="26" t="s">
        <v>42</v>
      </c>
      <c r="AH3" s="26" t="s">
        <v>43</v>
      </c>
      <c r="AJ3" s="77" t="s">
        <v>90</v>
      </c>
      <c r="AK3" s="77" t="s">
        <v>89</v>
      </c>
      <c r="AL3" s="31" t="s">
        <v>10</v>
      </c>
      <c r="AM3" s="26" t="s">
        <v>43</v>
      </c>
      <c r="AO3" s="78" t="s">
        <v>90</v>
      </c>
      <c r="AP3" s="77" t="s">
        <v>89</v>
      </c>
      <c r="AQ3" s="31" t="s">
        <v>10</v>
      </c>
      <c r="AR3" s="26" t="s">
        <v>42</v>
      </c>
      <c r="AS3" s="26" t="s">
        <v>43</v>
      </c>
    </row>
    <row r="4" spans="2:45" x14ac:dyDescent="0.3">
      <c r="B4" s="18"/>
      <c r="C4" s="1" t="s">
        <v>13</v>
      </c>
      <c r="D4" s="18" t="s">
        <v>46</v>
      </c>
      <c r="E4" s="18"/>
      <c r="F4" s="24">
        <v>5</v>
      </c>
      <c r="G4" s="32">
        <v>5.3898305084745761</v>
      </c>
      <c r="H4" s="24">
        <v>3</v>
      </c>
      <c r="I4" s="24">
        <v>10</v>
      </c>
      <c r="J4" s="24">
        <v>1.7020975817131854</v>
      </c>
      <c r="K4" s="24">
        <v>31.579797899710044</v>
      </c>
      <c r="L4" s="28">
        <v>59</v>
      </c>
      <c r="M4" s="24"/>
      <c r="N4" s="24">
        <v>5</v>
      </c>
      <c r="O4" s="32">
        <v>5.1363636363636367</v>
      </c>
      <c r="P4" s="24">
        <v>3</v>
      </c>
      <c r="Q4" s="24">
        <v>9</v>
      </c>
      <c r="R4" s="24">
        <v>1.4401374141623402</v>
      </c>
      <c r="S4" s="24">
        <v>28.03807355006326</v>
      </c>
      <c r="T4" s="28">
        <v>44</v>
      </c>
      <c r="U4" s="24"/>
      <c r="V4" s="24">
        <v>5</v>
      </c>
      <c r="W4" s="32">
        <v>5.7297297297297298</v>
      </c>
      <c r="X4" s="24">
        <v>4</v>
      </c>
      <c r="Y4" s="24">
        <v>10</v>
      </c>
      <c r="Z4" s="24">
        <v>1.7896096509302533</v>
      </c>
      <c r="AA4" s="24">
        <v>31.233753341707249</v>
      </c>
      <c r="AB4" s="28">
        <v>37</v>
      </c>
      <c r="AC4" s="18"/>
      <c r="AD4" s="1" t="s">
        <v>13</v>
      </c>
      <c r="AE4" s="39" t="s">
        <v>46</v>
      </c>
      <c r="AF4" s="76">
        <f>AVERAGE(W4,O4,G4)</f>
        <v>5.418641291522647</v>
      </c>
      <c r="AG4" s="75">
        <f>MIN(H4,P4,X4)</f>
        <v>3</v>
      </c>
      <c r="AH4" s="75">
        <f>MAX(Y4,Q4,I4)</f>
        <v>10</v>
      </c>
      <c r="AJ4" s="39" t="s">
        <v>46</v>
      </c>
      <c r="AK4" s="1" t="s">
        <v>13</v>
      </c>
      <c r="AL4" s="76">
        <v>5.418641291522647</v>
      </c>
      <c r="AM4" s="75">
        <v>10</v>
      </c>
      <c r="AO4" s="39" t="s">
        <v>47</v>
      </c>
      <c r="AP4" s="1" t="s">
        <v>13</v>
      </c>
      <c r="AQ4" s="76">
        <v>8.294596309988016</v>
      </c>
      <c r="AR4" s="76">
        <v>6.83</v>
      </c>
      <c r="AS4" s="76">
        <v>10</v>
      </c>
    </row>
    <row r="5" spans="2:45" x14ac:dyDescent="0.3">
      <c r="B5" s="18"/>
      <c r="C5" s="1" t="s">
        <v>15</v>
      </c>
      <c r="D5" s="18" t="s">
        <v>46</v>
      </c>
      <c r="E5" s="18"/>
      <c r="F5" s="24">
        <v>5</v>
      </c>
      <c r="G5" s="32">
        <v>5.1052631578947372</v>
      </c>
      <c r="H5" s="24">
        <v>4</v>
      </c>
      <c r="I5" s="24">
        <v>8</v>
      </c>
      <c r="J5" s="24">
        <v>1.2256156463834933</v>
      </c>
      <c r="K5" s="24">
        <v>24.006904413697288</v>
      </c>
      <c r="L5" s="28">
        <v>38</v>
      </c>
      <c r="M5" s="24"/>
      <c r="N5" s="24">
        <v>5</v>
      </c>
      <c r="O5" s="32">
        <v>5.1212121212121211</v>
      </c>
      <c r="P5" s="24">
        <v>1</v>
      </c>
      <c r="Q5" s="24">
        <v>9</v>
      </c>
      <c r="R5" s="24">
        <v>1.556389567186983</v>
      </c>
      <c r="S5" s="24">
        <v>30.391038885899668</v>
      </c>
      <c r="T5" s="28">
        <v>33</v>
      </c>
      <c r="U5" s="24"/>
      <c r="V5" s="24">
        <v>4</v>
      </c>
      <c r="W5" s="32">
        <v>4.6785714285714288</v>
      </c>
      <c r="X5" s="24">
        <v>1</v>
      </c>
      <c r="Y5" s="24">
        <v>9</v>
      </c>
      <c r="Z5" s="24">
        <v>1.6789231872789983</v>
      </c>
      <c r="AA5" s="24">
        <v>35.885381102146525</v>
      </c>
      <c r="AB5" s="28">
        <v>27</v>
      </c>
      <c r="AC5" s="18"/>
      <c r="AD5" s="1" t="s">
        <v>15</v>
      </c>
      <c r="AE5" s="39" t="s">
        <v>46</v>
      </c>
      <c r="AF5" s="76">
        <f t="shared" ref="AF5:AF25" si="0">AVERAGE(W5,O5,G5)</f>
        <v>4.9683489025594296</v>
      </c>
      <c r="AG5" s="75">
        <f t="shared" ref="AG5:AG25" si="1">MIN(H5,P5,X5)</f>
        <v>1</v>
      </c>
      <c r="AH5" s="75">
        <f t="shared" ref="AH5:AH25" si="2">MAX(Y5,Q5,I5)</f>
        <v>9</v>
      </c>
      <c r="AJ5" s="39" t="s">
        <v>46</v>
      </c>
      <c r="AK5" s="1" t="s">
        <v>15</v>
      </c>
      <c r="AL5" s="76">
        <v>4.9683489025594296</v>
      </c>
      <c r="AM5" s="75">
        <v>9</v>
      </c>
      <c r="AO5" s="39" t="s">
        <v>47</v>
      </c>
      <c r="AP5" s="1" t="s">
        <v>15</v>
      </c>
      <c r="AQ5" s="76">
        <v>8.3151167691957149</v>
      </c>
      <c r="AR5" s="76">
        <v>6.85</v>
      </c>
      <c r="AS5" s="76">
        <v>9.94</v>
      </c>
    </row>
    <row r="6" spans="2:45" x14ac:dyDescent="0.3">
      <c r="B6" s="18"/>
      <c r="C6" s="1" t="s">
        <v>17</v>
      </c>
      <c r="D6" s="18" t="s">
        <v>46</v>
      </c>
      <c r="E6" s="18"/>
      <c r="F6" s="24">
        <v>5.5</v>
      </c>
      <c r="G6" s="32">
        <v>6.166666666666667</v>
      </c>
      <c r="H6" s="24">
        <v>4</v>
      </c>
      <c r="I6" s="24">
        <v>10</v>
      </c>
      <c r="J6" s="24">
        <v>2.167249338901664</v>
      </c>
      <c r="K6" s="24">
        <v>35.144583874081036</v>
      </c>
      <c r="L6" s="28">
        <v>12</v>
      </c>
      <c r="M6" s="24"/>
      <c r="N6" s="24">
        <v>5</v>
      </c>
      <c r="O6" s="32">
        <v>4.7272727272727275</v>
      </c>
      <c r="P6" s="24">
        <v>2</v>
      </c>
      <c r="Q6" s="24">
        <v>7</v>
      </c>
      <c r="R6" s="24">
        <v>1.4893561757289016</v>
      </c>
      <c r="S6" s="24">
        <v>31.505611409649838</v>
      </c>
      <c r="T6" s="28">
        <v>11</v>
      </c>
      <c r="U6" s="24"/>
      <c r="V6" s="24">
        <v>5</v>
      </c>
      <c r="W6" s="32">
        <v>5.666666666666667</v>
      </c>
      <c r="X6" s="24">
        <v>4</v>
      </c>
      <c r="Y6" s="24">
        <v>9</v>
      </c>
      <c r="Z6" s="24">
        <v>1.3026778945578599</v>
      </c>
      <c r="AA6" s="24">
        <v>22.988433433373999</v>
      </c>
      <c r="AB6" s="28">
        <v>12</v>
      </c>
      <c r="AC6" s="18"/>
      <c r="AD6" s="1" t="s">
        <v>17</v>
      </c>
      <c r="AE6" s="39" t="s">
        <v>46</v>
      </c>
      <c r="AF6" s="76">
        <f t="shared" si="0"/>
        <v>5.5202020202020208</v>
      </c>
      <c r="AG6" s="75">
        <f t="shared" si="1"/>
        <v>2</v>
      </c>
      <c r="AH6" s="75">
        <f t="shared" si="2"/>
        <v>10</v>
      </c>
      <c r="AJ6" s="39" t="s">
        <v>46</v>
      </c>
      <c r="AK6" s="1" t="s">
        <v>17</v>
      </c>
      <c r="AL6" s="76">
        <v>5.5202020202020208</v>
      </c>
      <c r="AM6" s="75">
        <v>10</v>
      </c>
      <c r="AO6" s="39" t="s">
        <v>47</v>
      </c>
      <c r="AP6" s="1" t="s">
        <v>17</v>
      </c>
      <c r="AQ6" s="76">
        <v>8.0663383838383833</v>
      </c>
      <c r="AR6" s="76">
        <v>6.88</v>
      </c>
      <c r="AS6" s="76">
        <v>9.82</v>
      </c>
    </row>
    <row r="7" spans="2:45" x14ac:dyDescent="0.3">
      <c r="B7" s="18"/>
      <c r="C7" s="18" t="s">
        <v>19</v>
      </c>
      <c r="D7" s="18" t="s">
        <v>46</v>
      </c>
      <c r="E7" s="18"/>
      <c r="F7" s="24">
        <v>5</v>
      </c>
      <c r="G7" s="32">
        <v>5</v>
      </c>
      <c r="H7" s="24">
        <v>4</v>
      </c>
      <c r="I7" s="24">
        <v>6</v>
      </c>
      <c r="J7" s="24">
        <v>0.63245553203367588</v>
      </c>
      <c r="K7" s="24">
        <v>12.649110640673516</v>
      </c>
      <c r="L7" s="28">
        <v>6</v>
      </c>
      <c r="M7" s="24"/>
      <c r="N7" s="24">
        <v>4</v>
      </c>
      <c r="O7" s="32">
        <v>3.8571428571428572</v>
      </c>
      <c r="P7" s="24">
        <v>3</v>
      </c>
      <c r="Q7" s="24">
        <v>5</v>
      </c>
      <c r="R7" s="24">
        <v>0.6900655593423547</v>
      </c>
      <c r="S7" s="24">
        <v>17.89058857554253</v>
      </c>
      <c r="T7" s="28">
        <v>7</v>
      </c>
      <c r="U7" s="24"/>
      <c r="V7" s="24">
        <v>2.5</v>
      </c>
      <c r="W7" s="32">
        <v>2.5</v>
      </c>
      <c r="X7" s="24">
        <v>2</v>
      </c>
      <c r="Y7" s="24">
        <v>3</v>
      </c>
      <c r="Z7" s="24">
        <v>0.5163977794943222</v>
      </c>
      <c r="AA7" s="24">
        <v>20.655911179772886</v>
      </c>
      <c r="AB7" s="28">
        <v>16</v>
      </c>
      <c r="AC7" s="18"/>
      <c r="AD7" s="39" t="s">
        <v>19</v>
      </c>
      <c r="AE7" s="39" t="s">
        <v>46</v>
      </c>
      <c r="AF7" s="76">
        <f t="shared" si="0"/>
        <v>3.785714285714286</v>
      </c>
      <c r="AG7" s="75">
        <f t="shared" si="1"/>
        <v>2</v>
      </c>
      <c r="AH7" s="75">
        <f t="shared" si="2"/>
        <v>6</v>
      </c>
      <c r="AJ7" s="39" t="s">
        <v>46</v>
      </c>
      <c r="AK7" s="39" t="s">
        <v>19</v>
      </c>
      <c r="AL7" s="76">
        <v>3.785714285714286</v>
      </c>
      <c r="AM7" s="75">
        <v>6</v>
      </c>
      <c r="AO7" s="39" t="s">
        <v>47</v>
      </c>
      <c r="AP7" s="39" t="s">
        <v>19</v>
      </c>
      <c r="AQ7" s="76">
        <v>7.8934027777777773</v>
      </c>
      <c r="AR7" s="76">
        <v>6.93</v>
      </c>
      <c r="AS7" s="76">
        <v>9.3000000000000007</v>
      </c>
    </row>
    <row r="8" spans="2:45" x14ac:dyDescent="0.3">
      <c r="B8" s="18"/>
      <c r="C8" s="18"/>
      <c r="D8" s="18"/>
      <c r="E8" s="18"/>
      <c r="F8" s="18"/>
      <c r="G8" s="18"/>
      <c r="H8" s="18"/>
      <c r="I8" s="18"/>
      <c r="J8" s="18"/>
      <c r="K8" s="18"/>
      <c r="L8" s="23"/>
      <c r="M8" s="18"/>
      <c r="N8" s="18"/>
      <c r="O8" s="18"/>
      <c r="P8" s="18"/>
      <c r="Q8" s="18"/>
      <c r="R8" s="18"/>
      <c r="S8" s="18"/>
      <c r="T8" s="23"/>
      <c r="U8" s="18"/>
      <c r="V8" s="18"/>
      <c r="W8" s="18"/>
      <c r="X8" s="18"/>
      <c r="Y8" s="18"/>
      <c r="Z8" s="18"/>
      <c r="AA8" s="18"/>
      <c r="AB8" s="23"/>
      <c r="AC8" s="18"/>
      <c r="AD8" s="39"/>
      <c r="AE8" s="39"/>
      <c r="AF8" s="76"/>
      <c r="AG8" s="76"/>
      <c r="AH8" s="76"/>
      <c r="AJ8" s="1" t="s">
        <v>91</v>
      </c>
      <c r="AK8" s="39"/>
      <c r="AL8" s="76"/>
      <c r="AM8" s="76"/>
      <c r="AO8" t="s">
        <v>91</v>
      </c>
    </row>
    <row r="9" spans="2:45" x14ac:dyDescent="0.3">
      <c r="B9" s="18"/>
      <c r="C9" s="18"/>
      <c r="D9" s="18"/>
      <c r="E9" s="18"/>
      <c r="F9" s="24" t="s">
        <v>41</v>
      </c>
      <c r="G9" s="32" t="s">
        <v>10</v>
      </c>
      <c r="H9" s="24" t="s">
        <v>42</v>
      </c>
      <c r="I9" s="24" t="s">
        <v>43</v>
      </c>
      <c r="J9" s="24" t="s">
        <v>11</v>
      </c>
      <c r="K9" s="24" t="s">
        <v>44</v>
      </c>
      <c r="L9" s="28" t="s">
        <v>45</v>
      </c>
      <c r="M9" s="26"/>
      <c r="N9" s="24" t="s">
        <v>41</v>
      </c>
      <c r="O9" s="32" t="s">
        <v>10</v>
      </c>
      <c r="P9" s="24" t="s">
        <v>42</v>
      </c>
      <c r="Q9" s="24" t="s">
        <v>43</v>
      </c>
      <c r="R9" s="24" t="s">
        <v>11</v>
      </c>
      <c r="S9" s="24" t="s">
        <v>44</v>
      </c>
      <c r="T9" s="28" t="s">
        <v>45</v>
      </c>
      <c r="U9" s="26"/>
      <c r="V9" s="24" t="s">
        <v>41</v>
      </c>
      <c r="W9" s="32" t="s">
        <v>10</v>
      </c>
      <c r="X9" s="24" t="s">
        <v>42</v>
      </c>
      <c r="Y9" s="24" t="s">
        <v>43</v>
      </c>
      <c r="Z9" s="24" t="s">
        <v>11</v>
      </c>
      <c r="AA9" s="24" t="s">
        <v>44</v>
      </c>
      <c r="AB9" s="28" t="s">
        <v>45</v>
      </c>
      <c r="AC9" s="18"/>
      <c r="AD9" s="39"/>
      <c r="AE9" s="39"/>
      <c r="AF9" s="76"/>
      <c r="AG9" s="76"/>
      <c r="AH9" s="76"/>
      <c r="AJ9" s="39" t="s">
        <v>46</v>
      </c>
      <c r="AK9" s="1" t="s">
        <v>13</v>
      </c>
      <c r="AL9" s="76">
        <v>1.4041867954911433</v>
      </c>
      <c r="AM9" s="75">
        <v>3</v>
      </c>
      <c r="AO9" s="39" t="s">
        <v>47</v>
      </c>
      <c r="AP9" s="1" t="s">
        <v>13</v>
      </c>
      <c r="AQ9" s="76">
        <v>9.4814949006977987</v>
      </c>
      <c r="AR9" s="76">
        <v>7</v>
      </c>
      <c r="AS9" s="76">
        <v>10</v>
      </c>
    </row>
    <row r="10" spans="2:45" x14ac:dyDescent="0.3">
      <c r="B10" s="18"/>
      <c r="C10" s="1" t="s">
        <v>13</v>
      </c>
      <c r="D10" s="18" t="s">
        <v>47</v>
      </c>
      <c r="E10" s="18"/>
      <c r="F10" s="24">
        <v>8.17</v>
      </c>
      <c r="G10" s="32">
        <v>8.3090322580645175</v>
      </c>
      <c r="H10" s="24">
        <v>7</v>
      </c>
      <c r="I10" s="24">
        <v>10</v>
      </c>
      <c r="J10" s="24">
        <v>0.84959915269132236</v>
      </c>
      <c r="K10" s="24">
        <v>10.225007272859301</v>
      </c>
      <c r="L10" s="28">
        <v>62</v>
      </c>
      <c r="M10" s="24"/>
      <c r="N10" s="24">
        <v>8.31</v>
      </c>
      <c r="O10" s="32">
        <v>8.4024489795918385</v>
      </c>
      <c r="P10" s="24">
        <v>6.83</v>
      </c>
      <c r="Q10" s="24">
        <v>10</v>
      </c>
      <c r="R10" s="24">
        <v>0.9373600575824812</v>
      </c>
      <c r="S10" s="24">
        <v>11.155795885927711</v>
      </c>
      <c r="T10" s="28">
        <v>49</v>
      </c>
      <c r="U10" s="24"/>
      <c r="V10" s="24">
        <v>7.97</v>
      </c>
      <c r="W10" s="32">
        <v>8.1723076923076921</v>
      </c>
      <c r="X10" s="24">
        <v>7</v>
      </c>
      <c r="Y10" s="24">
        <v>9.91</v>
      </c>
      <c r="Z10" s="24">
        <v>0.90937358873382501</v>
      </c>
      <c r="AA10" s="24">
        <v>11.12750061515411</v>
      </c>
      <c r="AB10" s="28">
        <v>39</v>
      </c>
      <c r="AC10" s="18"/>
      <c r="AD10" s="1" t="s">
        <v>13</v>
      </c>
      <c r="AE10" s="39" t="s">
        <v>47</v>
      </c>
      <c r="AF10" s="76">
        <f t="shared" si="0"/>
        <v>8.294596309988016</v>
      </c>
      <c r="AG10" s="76">
        <f t="shared" si="1"/>
        <v>6.83</v>
      </c>
      <c r="AH10" s="76">
        <f t="shared" si="2"/>
        <v>10</v>
      </c>
      <c r="AJ10" s="39" t="s">
        <v>46</v>
      </c>
      <c r="AK10" s="1" t="s">
        <v>15</v>
      </c>
      <c r="AL10" s="76">
        <v>1.0846560846560847</v>
      </c>
      <c r="AM10" s="75">
        <v>2</v>
      </c>
      <c r="AO10" s="39" t="s">
        <v>47</v>
      </c>
      <c r="AP10" s="1" t="s">
        <v>15</v>
      </c>
      <c r="AQ10" s="76">
        <v>9.5180952380952402</v>
      </c>
      <c r="AR10" s="76">
        <v>8.6</v>
      </c>
      <c r="AS10" s="76">
        <v>10</v>
      </c>
    </row>
    <row r="11" spans="2:45" x14ac:dyDescent="0.3">
      <c r="B11" s="18"/>
      <c r="C11" s="1" t="s">
        <v>15</v>
      </c>
      <c r="D11" s="18" t="s">
        <v>47</v>
      </c>
      <c r="E11" s="18"/>
      <c r="F11" s="24">
        <v>8.44</v>
      </c>
      <c r="G11" s="32">
        <v>8.459473684210522</v>
      </c>
      <c r="H11" s="24">
        <v>6.85</v>
      </c>
      <c r="I11" s="24">
        <v>9.94</v>
      </c>
      <c r="J11" s="24">
        <v>0.9223704695362972</v>
      </c>
      <c r="K11" s="24">
        <v>10.903402551601852</v>
      </c>
      <c r="L11" s="28">
        <v>38</v>
      </c>
      <c r="M11" s="24"/>
      <c r="N11" s="24">
        <v>8.2899999999999991</v>
      </c>
      <c r="O11" s="32">
        <v>8.2890909090909073</v>
      </c>
      <c r="P11" s="24">
        <v>7.09</v>
      </c>
      <c r="Q11" s="24">
        <v>9.7100000000000009</v>
      </c>
      <c r="R11" s="24">
        <v>0.73036105641475213</v>
      </c>
      <c r="S11" s="24">
        <v>8.8111116698423722</v>
      </c>
      <c r="T11" s="28">
        <v>33</v>
      </c>
      <c r="U11" s="24"/>
      <c r="V11" s="24">
        <v>8.120000000000001</v>
      </c>
      <c r="W11" s="32">
        <v>8.1967857142857152</v>
      </c>
      <c r="X11" s="24">
        <v>7.06</v>
      </c>
      <c r="Y11" s="24">
        <v>9.85</v>
      </c>
      <c r="Z11" s="24">
        <v>0.8614589415268108</v>
      </c>
      <c r="AA11" s="24">
        <v>10.509716510283081</v>
      </c>
      <c r="AB11" s="28">
        <v>27</v>
      </c>
      <c r="AC11" s="18"/>
      <c r="AD11" s="1" t="s">
        <v>15</v>
      </c>
      <c r="AE11" s="39" t="s">
        <v>47</v>
      </c>
      <c r="AF11" s="76">
        <f t="shared" si="0"/>
        <v>8.3151167691957149</v>
      </c>
      <c r="AG11" s="76">
        <f t="shared" si="1"/>
        <v>6.85</v>
      </c>
      <c r="AH11" s="76">
        <f t="shared" si="2"/>
        <v>9.94</v>
      </c>
      <c r="AJ11" s="39" t="s">
        <v>46</v>
      </c>
      <c r="AK11" s="1" t="s">
        <v>17</v>
      </c>
      <c r="AL11" s="76">
        <v>1.63986013986014</v>
      </c>
      <c r="AM11" s="75">
        <v>3</v>
      </c>
      <c r="AO11" s="39" t="s">
        <v>47</v>
      </c>
      <c r="AP11" s="1" t="s">
        <v>17</v>
      </c>
      <c r="AQ11" s="76">
        <v>9.3336829836829835</v>
      </c>
      <c r="AR11" s="76">
        <v>7</v>
      </c>
      <c r="AS11" s="76">
        <v>10</v>
      </c>
    </row>
    <row r="12" spans="2:45" x14ac:dyDescent="0.3">
      <c r="B12" s="18"/>
      <c r="C12" s="1" t="s">
        <v>17</v>
      </c>
      <c r="D12" s="18" t="s">
        <v>47</v>
      </c>
      <c r="E12" s="18"/>
      <c r="F12" s="24">
        <v>7.9550000000000001</v>
      </c>
      <c r="G12" s="32">
        <v>8.0458333333333325</v>
      </c>
      <c r="H12" s="24">
        <v>7.24</v>
      </c>
      <c r="I12" s="24">
        <v>9.0299999999999994</v>
      </c>
      <c r="J12" s="24">
        <v>0.5191856969127594</v>
      </c>
      <c r="K12" s="24">
        <v>6.4528517482683716</v>
      </c>
      <c r="L12" s="29">
        <v>12</v>
      </c>
      <c r="M12" s="25"/>
      <c r="N12" s="25">
        <v>8.26</v>
      </c>
      <c r="O12" s="32">
        <v>8.2681818181818176</v>
      </c>
      <c r="P12" s="24">
        <v>7.24</v>
      </c>
      <c r="Q12" s="24">
        <v>9.2100000000000009</v>
      </c>
      <c r="R12" s="24">
        <v>0.5778549676487722</v>
      </c>
      <c r="S12" s="24">
        <v>6.9889001035035676</v>
      </c>
      <c r="T12" s="28">
        <v>11</v>
      </c>
      <c r="U12" s="24"/>
      <c r="V12" s="24">
        <v>7.6050000000000004</v>
      </c>
      <c r="W12" s="32">
        <v>7.8850000000000007</v>
      </c>
      <c r="X12" s="25">
        <v>6.88</v>
      </c>
      <c r="Y12" s="25">
        <v>9.82</v>
      </c>
      <c r="Z12" s="25">
        <v>0.87147210876976866</v>
      </c>
      <c r="AA12" s="25">
        <v>11.052277853770052</v>
      </c>
      <c r="AB12" s="28">
        <v>12</v>
      </c>
      <c r="AC12" s="18"/>
      <c r="AD12" s="1" t="s">
        <v>17</v>
      </c>
      <c r="AE12" s="39" t="s">
        <v>47</v>
      </c>
      <c r="AF12" s="76">
        <f t="shared" si="0"/>
        <v>8.0663383838383833</v>
      </c>
      <c r="AG12" s="76">
        <f t="shared" si="1"/>
        <v>6.88</v>
      </c>
      <c r="AH12" s="76">
        <f t="shared" si="2"/>
        <v>9.82</v>
      </c>
    </row>
    <row r="13" spans="2:45" x14ac:dyDescent="0.3">
      <c r="B13" s="18"/>
      <c r="C13" s="18" t="s">
        <v>19</v>
      </c>
      <c r="D13" s="18" t="s">
        <v>47</v>
      </c>
      <c r="E13" s="20"/>
      <c r="F13" s="25">
        <v>7.7750000000000004</v>
      </c>
      <c r="G13" s="32">
        <v>7.9033333333333333</v>
      </c>
      <c r="H13" s="24">
        <v>7.42</v>
      </c>
      <c r="I13" s="24">
        <v>8.5500000000000007</v>
      </c>
      <c r="J13" s="24">
        <v>0.44951826065986111</v>
      </c>
      <c r="K13" s="24">
        <v>5.6877046899181076</v>
      </c>
      <c r="L13" s="28">
        <v>6</v>
      </c>
      <c r="M13" s="24"/>
      <c r="N13" s="24">
        <v>7.58</v>
      </c>
      <c r="O13" s="32">
        <v>7.58</v>
      </c>
      <c r="P13" s="25">
        <v>7</v>
      </c>
      <c r="Q13" s="25">
        <v>8.43</v>
      </c>
      <c r="R13" s="25">
        <v>0.46364497912375435</v>
      </c>
      <c r="S13" s="25">
        <v>6.1166883789413502</v>
      </c>
      <c r="T13" s="28">
        <v>7</v>
      </c>
      <c r="U13" s="24"/>
      <c r="V13" s="24">
        <v>8.5350000000000001</v>
      </c>
      <c r="W13" s="32">
        <v>8.1968749999999986</v>
      </c>
      <c r="X13" s="25">
        <v>6.93</v>
      </c>
      <c r="Y13" s="25">
        <v>9.3000000000000007</v>
      </c>
      <c r="Z13" s="25">
        <v>0.76273821415563903</v>
      </c>
      <c r="AA13" s="24">
        <v>9.3052317396036788</v>
      </c>
      <c r="AB13" s="28">
        <v>16</v>
      </c>
      <c r="AC13" s="21"/>
      <c r="AD13" s="39" t="s">
        <v>19</v>
      </c>
      <c r="AE13" s="39" t="s">
        <v>47</v>
      </c>
      <c r="AF13" s="76">
        <f t="shared" si="0"/>
        <v>7.8934027777777773</v>
      </c>
      <c r="AG13" s="76">
        <f t="shared" si="1"/>
        <v>6.93</v>
      </c>
      <c r="AH13" s="76">
        <f t="shared" si="2"/>
        <v>9.3000000000000007</v>
      </c>
    </row>
    <row r="14" spans="2:45" x14ac:dyDescent="0.3">
      <c r="C14" s="18"/>
      <c r="D14" s="18"/>
      <c r="E14" s="18"/>
      <c r="F14" s="26"/>
      <c r="G14" s="31"/>
      <c r="H14" s="26"/>
      <c r="I14" s="26"/>
      <c r="J14" s="26"/>
      <c r="K14" s="26"/>
      <c r="L14" s="28"/>
      <c r="M14" s="26"/>
      <c r="N14" s="26"/>
      <c r="O14" s="31"/>
      <c r="P14" s="26"/>
      <c r="Q14" s="26"/>
      <c r="R14" s="26"/>
      <c r="S14" s="26"/>
      <c r="T14" s="28"/>
      <c r="U14" s="26"/>
      <c r="V14" s="26"/>
      <c r="W14" s="31"/>
      <c r="X14" s="26"/>
      <c r="Y14" s="26"/>
      <c r="Z14" s="26"/>
      <c r="AA14" s="26"/>
      <c r="AB14" s="28"/>
      <c r="AC14" s="18"/>
      <c r="AD14" s="39"/>
      <c r="AE14" s="39"/>
      <c r="AF14" s="76"/>
      <c r="AG14" s="76"/>
      <c r="AH14" s="76"/>
      <c r="AJ14" s="39"/>
      <c r="AK14" s="39"/>
      <c r="AL14" s="76"/>
      <c r="AM14" s="76"/>
      <c r="AN14" s="76"/>
    </row>
    <row r="15" spans="2:45" x14ac:dyDescent="0.3">
      <c r="C15" s="22"/>
      <c r="D15" s="22"/>
      <c r="E15" s="22"/>
      <c r="F15" s="27"/>
      <c r="G15" s="33"/>
      <c r="H15" s="27"/>
      <c r="I15" s="27"/>
      <c r="J15" s="27"/>
      <c r="K15" s="27"/>
      <c r="L15" s="30"/>
      <c r="M15" s="27"/>
      <c r="N15" s="27"/>
      <c r="O15" s="33"/>
      <c r="P15" s="27"/>
      <c r="Q15" s="27"/>
      <c r="R15" s="27"/>
      <c r="S15" s="27"/>
      <c r="T15" s="30"/>
      <c r="U15" s="27"/>
      <c r="V15" s="27"/>
      <c r="W15" s="33"/>
      <c r="X15" s="27"/>
      <c r="Y15" s="27"/>
      <c r="Z15" s="27"/>
      <c r="AA15" s="27"/>
      <c r="AB15" s="30"/>
      <c r="AC15" s="22"/>
      <c r="AD15" s="22"/>
      <c r="AE15" s="22"/>
      <c r="AF15" s="76"/>
      <c r="AG15" s="76"/>
      <c r="AH15" s="76"/>
      <c r="AJ15" s="22"/>
      <c r="AK15" s="22"/>
      <c r="AL15" s="76"/>
      <c r="AM15" s="76"/>
      <c r="AN15" s="76"/>
    </row>
    <row r="16" spans="2:45" x14ac:dyDescent="0.3">
      <c r="C16" s="18"/>
      <c r="D16" s="18"/>
      <c r="E16" s="18"/>
      <c r="F16" s="26"/>
      <c r="G16" s="32"/>
      <c r="H16" s="24"/>
      <c r="I16" s="24"/>
      <c r="J16" s="24"/>
      <c r="K16" s="24"/>
      <c r="L16" s="28"/>
      <c r="M16" s="24"/>
      <c r="N16" s="24"/>
      <c r="O16" s="32"/>
      <c r="P16" s="24"/>
      <c r="Q16" s="24"/>
      <c r="R16" s="24"/>
      <c r="S16" s="24"/>
      <c r="T16" s="28"/>
      <c r="U16" s="24"/>
      <c r="V16" s="24" t="s">
        <v>40</v>
      </c>
      <c r="W16" s="32"/>
      <c r="X16" s="24"/>
      <c r="Y16" s="24"/>
      <c r="Z16" s="24"/>
      <c r="AA16" s="24"/>
      <c r="AB16" s="28"/>
      <c r="AC16" s="18"/>
      <c r="AD16" s="39"/>
      <c r="AE16" s="39"/>
      <c r="AF16" s="76"/>
      <c r="AG16" s="76"/>
      <c r="AH16" s="76"/>
      <c r="AJ16" s="39"/>
      <c r="AK16" s="39"/>
      <c r="AL16" s="76"/>
      <c r="AM16" s="76"/>
      <c r="AN16" s="76"/>
    </row>
    <row r="17" spans="3:40" x14ac:dyDescent="0.3">
      <c r="C17" s="18"/>
      <c r="D17" s="18"/>
      <c r="E17" s="18"/>
      <c r="F17" s="26" t="s">
        <v>41</v>
      </c>
      <c r="G17" s="31" t="s">
        <v>10</v>
      </c>
      <c r="H17" s="26" t="s">
        <v>48</v>
      </c>
      <c r="I17" s="26" t="s">
        <v>43</v>
      </c>
      <c r="J17" s="26" t="s">
        <v>11</v>
      </c>
      <c r="K17" s="26" t="s">
        <v>44</v>
      </c>
      <c r="L17" s="28" t="s">
        <v>45</v>
      </c>
      <c r="M17" s="26"/>
      <c r="N17" s="26" t="s">
        <v>41</v>
      </c>
      <c r="O17" s="31" t="s">
        <v>10</v>
      </c>
      <c r="P17" s="26" t="s">
        <v>48</v>
      </c>
      <c r="Q17" s="26" t="s">
        <v>43</v>
      </c>
      <c r="R17" s="26" t="s">
        <v>11</v>
      </c>
      <c r="S17" s="26" t="s">
        <v>44</v>
      </c>
      <c r="T17" s="28" t="s">
        <v>45</v>
      </c>
      <c r="U17" s="26"/>
      <c r="V17" s="26" t="s">
        <v>41</v>
      </c>
      <c r="W17" s="31" t="s">
        <v>10</v>
      </c>
      <c r="X17" s="26" t="s">
        <v>48</v>
      </c>
      <c r="Y17" s="26" t="s">
        <v>43</v>
      </c>
      <c r="Z17" s="26" t="s">
        <v>11</v>
      </c>
      <c r="AA17" s="26" t="s">
        <v>44</v>
      </c>
      <c r="AB17" s="28" t="s">
        <v>45</v>
      </c>
      <c r="AC17" s="18"/>
      <c r="AD17" s="39"/>
      <c r="AE17" s="39"/>
      <c r="AF17" s="76"/>
      <c r="AG17" s="76"/>
      <c r="AH17" s="76"/>
      <c r="AJ17" s="39"/>
      <c r="AK17" s="39"/>
      <c r="AL17" s="76"/>
      <c r="AM17" s="76"/>
      <c r="AN17" s="76"/>
    </row>
    <row r="18" spans="3:40" x14ac:dyDescent="0.3">
      <c r="C18" s="1" t="s">
        <v>13</v>
      </c>
      <c r="D18" s="18" t="s">
        <v>46</v>
      </c>
      <c r="E18" s="18"/>
      <c r="F18" s="24">
        <v>1</v>
      </c>
      <c r="G18" s="32">
        <v>1.3333333333333333</v>
      </c>
      <c r="H18" s="24">
        <v>1</v>
      </c>
      <c r="I18" s="24">
        <v>3</v>
      </c>
      <c r="J18" s="24">
        <v>0.54667227359053394</v>
      </c>
      <c r="K18" s="24">
        <v>41.000420519290046</v>
      </c>
      <c r="L18" s="28">
        <v>30</v>
      </c>
      <c r="M18" s="24"/>
      <c r="N18" s="24">
        <v>1</v>
      </c>
      <c r="O18" s="32">
        <v>1.4444444444444444</v>
      </c>
      <c r="P18" s="24">
        <v>1</v>
      </c>
      <c r="Q18" s="24">
        <v>3</v>
      </c>
      <c r="R18" s="24">
        <v>0.80064076902543568</v>
      </c>
      <c r="S18" s="24">
        <v>55.428976317145548</v>
      </c>
      <c r="T18" s="28">
        <v>27</v>
      </c>
      <c r="U18" s="24"/>
      <c r="V18" s="24">
        <v>1</v>
      </c>
      <c r="W18" s="32">
        <v>1.4347826086956521</v>
      </c>
      <c r="X18" s="24">
        <v>1</v>
      </c>
      <c r="Y18" s="24">
        <v>3</v>
      </c>
      <c r="Z18" s="24">
        <v>0.58317803315753225</v>
      </c>
      <c r="AA18" s="24">
        <v>40.645741704918912</v>
      </c>
      <c r="AB18" s="28">
        <v>46</v>
      </c>
      <c r="AC18" s="18"/>
      <c r="AD18" s="1" t="s">
        <v>13</v>
      </c>
      <c r="AE18" s="39" t="s">
        <v>46</v>
      </c>
      <c r="AF18" s="76">
        <f t="shared" si="0"/>
        <v>1.4041867954911433</v>
      </c>
      <c r="AG18" s="75">
        <f t="shared" si="1"/>
        <v>1</v>
      </c>
      <c r="AH18" s="75">
        <f t="shared" si="2"/>
        <v>3</v>
      </c>
    </row>
    <row r="19" spans="3:40" x14ac:dyDescent="0.3">
      <c r="C19" s="1" t="s">
        <v>15</v>
      </c>
      <c r="D19" s="18" t="s">
        <v>46</v>
      </c>
      <c r="E19" s="18"/>
      <c r="F19" s="24">
        <v>1</v>
      </c>
      <c r="G19" s="32">
        <v>1</v>
      </c>
      <c r="H19" s="24">
        <v>1</v>
      </c>
      <c r="I19" s="24">
        <v>1</v>
      </c>
      <c r="J19" s="24">
        <v>0</v>
      </c>
      <c r="K19" s="24">
        <v>0</v>
      </c>
      <c r="L19" s="28">
        <v>15</v>
      </c>
      <c r="M19" s="24"/>
      <c r="N19" s="24">
        <v>1</v>
      </c>
      <c r="O19" s="32">
        <v>1.1428571428571428</v>
      </c>
      <c r="P19" s="24">
        <v>1</v>
      </c>
      <c r="Q19" s="24">
        <v>2</v>
      </c>
      <c r="R19" s="24">
        <v>0.36313651960128157</v>
      </c>
      <c r="S19" s="24">
        <v>31.774445465112137</v>
      </c>
      <c r="T19" s="28">
        <v>14</v>
      </c>
      <c r="U19" s="24"/>
      <c r="V19" s="24">
        <v>1</v>
      </c>
      <c r="W19" s="32">
        <v>1.1111111111111112</v>
      </c>
      <c r="X19" s="24">
        <v>1</v>
      </c>
      <c r="Y19" s="24">
        <v>2</v>
      </c>
      <c r="Z19" s="24">
        <v>0.33333333333333343</v>
      </c>
      <c r="AA19" s="24">
        <v>30.000000000000004</v>
      </c>
      <c r="AB19" s="28">
        <v>9</v>
      </c>
      <c r="AC19" s="18"/>
      <c r="AD19" s="1" t="s">
        <v>15</v>
      </c>
      <c r="AE19" s="39" t="s">
        <v>46</v>
      </c>
      <c r="AF19" s="76">
        <f t="shared" si="0"/>
        <v>1.0846560846560847</v>
      </c>
      <c r="AG19" s="75">
        <f t="shared" si="1"/>
        <v>1</v>
      </c>
      <c r="AH19" s="75">
        <f t="shared" si="2"/>
        <v>2</v>
      </c>
    </row>
    <row r="20" spans="3:40" x14ac:dyDescent="0.3">
      <c r="C20" s="1" t="s">
        <v>17</v>
      </c>
      <c r="D20" s="18" t="s">
        <v>46</v>
      </c>
      <c r="E20" s="18"/>
      <c r="F20" s="24">
        <v>1.5</v>
      </c>
      <c r="G20" s="32">
        <v>1.5</v>
      </c>
      <c r="H20" s="24">
        <v>1</v>
      </c>
      <c r="I20" s="24">
        <v>2</v>
      </c>
      <c r="J20" s="24">
        <v>0.52704627669472992</v>
      </c>
      <c r="K20" s="24">
        <v>35.136418446315325</v>
      </c>
      <c r="L20" s="28">
        <v>10</v>
      </c>
      <c r="M20" s="24"/>
      <c r="N20" s="24">
        <v>1</v>
      </c>
      <c r="O20" s="32">
        <v>1.7272727272727273</v>
      </c>
      <c r="P20" s="24">
        <v>1</v>
      </c>
      <c r="Q20" s="24">
        <v>3</v>
      </c>
      <c r="R20" s="24">
        <v>0.90453403373329078</v>
      </c>
      <c r="S20" s="24">
        <v>52.367759847716833</v>
      </c>
      <c r="T20" s="28">
        <v>11</v>
      </c>
      <c r="U20" s="24"/>
      <c r="V20" s="24">
        <v>2</v>
      </c>
      <c r="W20" s="32">
        <v>1.6923076923076923</v>
      </c>
      <c r="X20" s="24">
        <v>1</v>
      </c>
      <c r="Y20" s="24">
        <v>3</v>
      </c>
      <c r="Z20" s="24">
        <v>0.63042517195611503</v>
      </c>
      <c r="AA20" s="24">
        <v>37.252396524679526</v>
      </c>
      <c r="AB20" s="28">
        <v>13</v>
      </c>
      <c r="AC20" s="18"/>
      <c r="AD20" s="1" t="s">
        <v>17</v>
      </c>
      <c r="AE20" s="39" t="s">
        <v>46</v>
      </c>
      <c r="AF20" s="76">
        <f t="shared" si="0"/>
        <v>1.63986013986014</v>
      </c>
      <c r="AG20" s="75">
        <f t="shared" si="1"/>
        <v>1</v>
      </c>
      <c r="AH20" s="75">
        <f t="shared" si="2"/>
        <v>3</v>
      </c>
    </row>
    <row r="21" spans="3:40" x14ac:dyDescent="0.3">
      <c r="C21" s="18"/>
      <c r="D21" s="18"/>
      <c r="E21" s="18"/>
      <c r="F21" s="24"/>
      <c r="G21" s="32"/>
      <c r="H21" s="24"/>
      <c r="I21" s="24"/>
      <c r="J21" s="24"/>
      <c r="K21" s="24"/>
      <c r="L21" s="28"/>
      <c r="M21" s="24"/>
      <c r="N21" s="24"/>
      <c r="O21" s="32"/>
      <c r="P21" s="24"/>
      <c r="Q21" s="24"/>
      <c r="R21" s="24"/>
      <c r="S21" s="24"/>
      <c r="T21" s="28"/>
      <c r="U21" s="24"/>
      <c r="V21" s="24"/>
      <c r="W21" s="32"/>
      <c r="X21" s="24"/>
      <c r="Y21" s="24"/>
      <c r="Z21" s="24"/>
      <c r="AA21" s="24"/>
      <c r="AB21" s="28"/>
      <c r="AC21" s="18"/>
      <c r="AD21" s="39"/>
      <c r="AE21" s="39"/>
      <c r="AF21" s="76"/>
      <c r="AG21" s="76"/>
      <c r="AH21" s="76"/>
      <c r="AJ21" s="39"/>
      <c r="AK21" s="39"/>
      <c r="AL21" s="76"/>
      <c r="AM21" s="76"/>
      <c r="AN21" s="76"/>
    </row>
    <row r="22" spans="3:40" x14ac:dyDescent="0.3">
      <c r="C22" s="18"/>
      <c r="D22" s="18"/>
      <c r="E22" s="18"/>
      <c r="F22" s="24" t="s">
        <v>41</v>
      </c>
      <c r="G22" s="32" t="s">
        <v>10</v>
      </c>
      <c r="H22" s="24" t="s">
        <v>48</v>
      </c>
      <c r="I22" s="24" t="s">
        <v>43</v>
      </c>
      <c r="J22" s="24" t="s">
        <v>11</v>
      </c>
      <c r="K22" s="24" t="s">
        <v>44</v>
      </c>
      <c r="L22" s="29" t="s">
        <v>45</v>
      </c>
      <c r="M22" s="25"/>
      <c r="N22" s="24" t="s">
        <v>41</v>
      </c>
      <c r="O22" s="32" t="s">
        <v>10</v>
      </c>
      <c r="P22" s="25" t="s">
        <v>48</v>
      </c>
      <c r="Q22" s="25" t="s">
        <v>43</v>
      </c>
      <c r="R22" s="25" t="s">
        <v>11</v>
      </c>
      <c r="S22" s="24" t="s">
        <v>44</v>
      </c>
      <c r="T22" s="28" t="s">
        <v>45</v>
      </c>
      <c r="U22" s="24"/>
      <c r="V22" s="24" t="s">
        <v>41</v>
      </c>
      <c r="W22" s="32" t="s">
        <v>10</v>
      </c>
      <c r="X22" s="24" t="s">
        <v>48</v>
      </c>
      <c r="Y22" s="24" t="s">
        <v>43</v>
      </c>
      <c r="Z22" s="24" t="s">
        <v>11</v>
      </c>
      <c r="AA22" s="24" t="s">
        <v>44</v>
      </c>
      <c r="AB22" s="28" t="s">
        <v>45</v>
      </c>
      <c r="AC22" s="18"/>
      <c r="AD22" s="39"/>
      <c r="AE22" s="39"/>
      <c r="AF22" s="76"/>
      <c r="AG22" s="76"/>
      <c r="AH22" s="76"/>
      <c r="AJ22" s="39"/>
      <c r="AK22" s="39"/>
      <c r="AL22" s="76"/>
      <c r="AM22" s="76"/>
      <c r="AN22" s="76"/>
    </row>
    <row r="23" spans="3:40" x14ac:dyDescent="0.3">
      <c r="C23" s="1" t="s">
        <v>13</v>
      </c>
      <c r="D23" s="18" t="s">
        <v>47</v>
      </c>
      <c r="E23" s="18"/>
      <c r="F23" s="24">
        <v>9.5</v>
      </c>
      <c r="G23" s="32">
        <v>9.4416666666666664</v>
      </c>
      <c r="H23" s="24">
        <v>8.5</v>
      </c>
      <c r="I23" s="24">
        <v>10</v>
      </c>
      <c r="J23" s="24">
        <v>0.47198833513737076</v>
      </c>
      <c r="K23" s="24">
        <v>4.9989938408194607</v>
      </c>
      <c r="L23" s="28">
        <v>30</v>
      </c>
      <c r="M23" s="24"/>
      <c r="N23" s="24">
        <v>9.75</v>
      </c>
      <c r="O23" s="32">
        <v>9.5462962962962958</v>
      </c>
      <c r="P23" s="24">
        <v>7</v>
      </c>
      <c r="Q23" s="24">
        <v>10</v>
      </c>
      <c r="R23" s="24">
        <v>0.66157241680564549</v>
      </c>
      <c r="S23" s="24">
        <v>6.9301475281289733</v>
      </c>
      <c r="T23" s="28">
        <v>27</v>
      </c>
      <c r="U23" s="24"/>
      <c r="V23" s="24">
        <v>9.5</v>
      </c>
      <c r="W23" s="32">
        <v>9.4565217391304355</v>
      </c>
      <c r="X23" s="24">
        <v>8.25</v>
      </c>
      <c r="Y23" s="25">
        <v>10</v>
      </c>
      <c r="Z23" s="25">
        <v>0.48962669404037623</v>
      </c>
      <c r="AA23" s="25">
        <v>5.1776615921511047</v>
      </c>
      <c r="AB23" s="28">
        <v>46</v>
      </c>
      <c r="AC23" s="20"/>
      <c r="AD23" s="1" t="s">
        <v>13</v>
      </c>
      <c r="AE23" s="39" t="s">
        <v>47</v>
      </c>
      <c r="AF23" s="76">
        <f t="shared" si="0"/>
        <v>9.4814949006977987</v>
      </c>
      <c r="AG23" s="76">
        <f t="shared" si="1"/>
        <v>7</v>
      </c>
      <c r="AH23" s="76">
        <f t="shared" si="2"/>
        <v>10</v>
      </c>
    </row>
    <row r="24" spans="3:40" x14ac:dyDescent="0.3">
      <c r="C24" s="1" t="s">
        <v>15</v>
      </c>
      <c r="D24" s="18" t="s">
        <v>47</v>
      </c>
      <c r="E24" s="18"/>
      <c r="F24" s="24">
        <v>9.8000000000000007</v>
      </c>
      <c r="G24" s="32">
        <v>9.7066666666666688</v>
      </c>
      <c r="H24" s="24">
        <v>9.1999999999999993</v>
      </c>
      <c r="I24" s="24">
        <v>10</v>
      </c>
      <c r="J24" s="24">
        <v>0.24918916127158935</v>
      </c>
      <c r="K24" s="24">
        <v>2.5671960295836809</v>
      </c>
      <c r="L24" s="28">
        <v>15</v>
      </c>
      <c r="M24" s="24"/>
      <c r="N24" s="24">
        <v>9.4</v>
      </c>
      <c r="O24" s="32">
        <v>9.3142857142857132</v>
      </c>
      <c r="P24" s="24">
        <v>8.6</v>
      </c>
      <c r="Q24" s="24">
        <v>9.8000000000000007</v>
      </c>
      <c r="R24" s="24">
        <v>0.33935944832114995</v>
      </c>
      <c r="S24" s="24">
        <v>3.6434296598896472</v>
      </c>
      <c r="T24" s="28">
        <v>14</v>
      </c>
      <c r="U24" s="24"/>
      <c r="V24" s="24">
        <v>9.6</v>
      </c>
      <c r="W24" s="32">
        <v>9.5333333333333332</v>
      </c>
      <c r="X24" s="24">
        <v>9.1999999999999993</v>
      </c>
      <c r="Y24" s="24">
        <v>10</v>
      </c>
      <c r="Z24" s="24">
        <v>0.2645751311064593</v>
      </c>
      <c r="AA24" s="24">
        <v>2.7752636130048178</v>
      </c>
      <c r="AB24" s="28">
        <v>9</v>
      </c>
      <c r="AC24" s="18"/>
      <c r="AD24" s="1" t="s">
        <v>15</v>
      </c>
      <c r="AE24" s="39" t="s">
        <v>47</v>
      </c>
      <c r="AF24" s="76">
        <f t="shared" si="0"/>
        <v>9.5180952380952402</v>
      </c>
      <c r="AG24" s="76">
        <f t="shared" si="1"/>
        <v>8.6</v>
      </c>
      <c r="AH24" s="76">
        <f t="shared" si="2"/>
        <v>10</v>
      </c>
    </row>
    <row r="25" spans="3:40" x14ac:dyDescent="0.3">
      <c r="C25" s="1" t="s">
        <v>17</v>
      </c>
      <c r="D25" s="18" t="s">
        <v>47</v>
      </c>
      <c r="E25" s="18"/>
      <c r="F25" s="24">
        <v>9.625</v>
      </c>
      <c r="G25" s="32">
        <v>9.25</v>
      </c>
      <c r="H25" s="24">
        <v>8</v>
      </c>
      <c r="I25" s="24">
        <v>9.75</v>
      </c>
      <c r="J25" s="24">
        <v>0.70710678118654757</v>
      </c>
      <c r="K25" s="24">
        <v>7.6443976344491631</v>
      </c>
      <c r="L25" s="28">
        <v>10</v>
      </c>
      <c r="M25" s="24"/>
      <c r="N25" s="24">
        <v>9.75</v>
      </c>
      <c r="O25" s="32">
        <v>9.1818181818181817</v>
      </c>
      <c r="P25" s="24">
        <v>7</v>
      </c>
      <c r="Q25" s="24">
        <v>10</v>
      </c>
      <c r="R25" s="24">
        <v>0.92945623290657897</v>
      </c>
      <c r="S25" s="24">
        <v>10.122790655418187</v>
      </c>
      <c r="T25" s="28">
        <v>11</v>
      </c>
      <c r="U25" s="24"/>
      <c r="V25" s="24">
        <v>9.6</v>
      </c>
      <c r="W25" s="32">
        <v>9.569230769230769</v>
      </c>
      <c r="X25" s="24">
        <v>8.75</v>
      </c>
      <c r="Y25" s="24">
        <v>10</v>
      </c>
      <c r="Z25" s="24">
        <v>0.41207728924037096</v>
      </c>
      <c r="AA25" s="24">
        <v>4.3062739229299218</v>
      </c>
      <c r="AB25" s="28">
        <v>13</v>
      </c>
      <c r="AC25" s="18"/>
      <c r="AD25" s="1" t="s">
        <v>17</v>
      </c>
      <c r="AE25" s="39" t="s">
        <v>47</v>
      </c>
      <c r="AF25" s="76">
        <f t="shared" si="0"/>
        <v>9.3336829836829835</v>
      </c>
      <c r="AG25" s="76">
        <f t="shared" si="1"/>
        <v>7</v>
      </c>
      <c r="AH25" s="76">
        <f t="shared" si="2"/>
        <v>10</v>
      </c>
    </row>
    <row r="26" spans="3:40" x14ac:dyDescent="0.3"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23"/>
      <c r="AC26" s="18"/>
    </row>
    <row r="29" spans="3:40" x14ac:dyDescent="0.3">
      <c r="C29" s="1" t="s">
        <v>35</v>
      </c>
      <c r="D29" s="1"/>
    </row>
    <row r="30" spans="3:40" x14ac:dyDescent="0.3">
      <c r="C30" s="18" t="s">
        <v>12</v>
      </c>
      <c r="D30" s="1" t="s">
        <v>13</v>
      </c>
    </row>
    <row r="31" spans="3:40" x14ac:dyDescent="0.3">
      <c r="C31" s="18" t="s">
        <v>14</v>
      </c>
      <c r="D31" s="1" t="s">
        <v>15</v>
      </c>
    </row>
    <row r="32" spans="3:40" x14ac:dyDescent="0.3">
      <c r="C32" s="18" t="s">
        <v>16</v>
      </c>
      <c r="D32" s="1" t="s">
        <v>17</v>
      </c>
    </row>
    <row r="33" spans="3:4" x14ac:dyDescent="0.3">
      <c r="C33" s="18"/>
      <c r="D33" s="1"/>
    </row>
    <row r="34" spans="3:4" x14ac:dyDescent="0.3">
      <c r="C34" s="18" t="s">
        <v>18</v>
      </c>
      <c r="D34" s="1" t="s">
        <v>19</v>
      </c>
    </row>
    <row r="35" spans="3:4" x14ac:dyDescent="0.3">
      <c r="C35" s="18"/>
      <c r="D35" s="1"/>
    </row>
    <row r="36" spans="3:4" x14ac:dyDescent="0.3">
      <c r="C36" s="18" t="s">
        <v>20</v>
      </c>
      <c r="D36" s="1" t="s">
        <v>21</v>
      </c>
    </row>
    <row r="37" spans="3:4" x14ac:dyDescent="0.3">
      <c r="C37" s="18" t="s">
        <v>22</v>
      </c>
      <c r="D37" s="1" t="s">
        <v>23</v>
      </c>
    </row>
    <row r="38" spans="3:4" x14ac:dyDescent="0.3">
      <c r="C38" s="18" t="s">
        <v>24</v>
      </c>
      <c r="D38" s="1" t="s">
        <v>25</v>
      </c>
    </row>
    <row r="51" spans="6:10" x14ac:dyDescent="0.3">
      <c r="F51" s="1"/>
      <c r="G51" s="1"/>
      <c r="H51" s="1"/>
      <c r="I51" s="1"/>
      <c r="J51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M160"/>
  <sheetViews>
    <sheetView zoomScale="60" zoomScaleNormal="60" workbookViewId="0">
      <selection activeCell="AB24" sqref="AB24"/>
    </sheetView>
  </sheetViews>
  <sheetFormatPr defaultRowHeight="14.4" x14ac:dyDescent="0.3"/>
  <sheetData>
    <row r="3" spans="2:13" ht="15" thickBot="1" x14ac:dyDescent="0.35"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4" spans="2:13" x14ac:dyDescent="0.3">
      <c r="B4" s="37"/>
      <c r="C4" s="37" t="s">
        <v>49</v>
      </c>
      <c r="D4" s="37" t="s">
        <v>50</v>
      </c>
      <c r="E4" s="37"/>
      <c r="F4" s="37" t="s">
        <v>49</v>
      </c>
      <c r="G4" s="37" t="s">
        <v>50</v>
      </c>
      <c r="H4" s="37"/>
      <c r="I4" s="37" t="s">
        <v>49</v>
      </c>
      <c r="J4" s="37" t="s">
        <v>50</v>
      </c>
      <c r="K4" s="37"/>
      <c r="L4" s="37" t="s">
        <v>49</v>
      </c>
      <c r="M4" s="37" t="s">
        <v>50</v>
      </c>
    </row>
    <row r="5" spans="2:13" x14ac:dyDescent="0.3">
      <c r="B5" s="35" t="s">
        <v>49</v>
      </c>
      <c r="C5" s="35">
        <v>1</v>
      </c>
      <c r="D5" s="35"/>
      <c r="E5" s="35" t="s">
        <v>49</v>
      </c>
      <c r="F5" s="35">
        <v>1</v>
      </c>
      <c r="G5" s="35"/>
      <c r="H5" s="35" t="s">
        <v>49</v>
      </c>
      <c r="I5" s="35">
        <v>1</v>
      </c>
      <c r="J5" s="35"/>
      <c r="K5" s="35" t="s">
        <v>49</v>
      </c>
      <c r="L5" s="35">
        <v>1</v>
      </c>
      <c r="M5" s="35"/>
    </row>
    <row r="6" spans="2:13" ht="15" thickBot="1" x14ac:dyDescent="0.35">
      <c r="B6" s="36" t="s">
        <v>50</v>
      </c>
      <c r="C6" s="38">
        <v>-0.70626531111878255</v>
      </c>
      <c r="D6" s="36">
        <v>1</v>
      </c>
      <c r="E6" s="36" t="s">
        <v>50</v>
      </c>
      <c r="F6" s="38">
        <v>-0.73304926591660158</v>
      </c>
      <c r="G6" s="36">
        <v>1</v>
      </c>
      <c r="H6" s="36" t="s">
        <v>50</v>
      </c>
      <c r="I6" s="38">
        <v>-0.52955365979344915</v>
      </c>
      <c r="J6" s="36">
        <v>1</v>
      </c>
      <c r="K6" s="36" t="s">
        <v>50</v>
      </c>
      <c r="L6" s="38">
        <v>-0.12371362700103057</v>
      </c>
      <c r="M6" s="36">
        <v>1</v>
      </c>
    </row>
    <row r="9" spans="2:13" x14ac:dyDescent="0.3">
      <c r="B9" s="34"/>
      <c r="C9" s="34"/>
      <c r="D9" s="34"/>
      <c r="E9" s="34" t="s">
        <v>46</v>
      </c>
      <c r="F9" s="34" t="s">
        <v>51</v>
      </c>
      <c r="G9" s="34"/>
      <c r="H9" s="34" t="s">
        <v>46</v>
      </c>
      <c r="I9" s="34" t="s">
        <v>51</v>
      </c>
      <c r="J9" s="34"/>
      <c r="K9" s="34" t="s">
        <v>46</v>
      </c>
      <c r="L9" s="34" t="s">
        <v>51</v>
      </c>
      <c r="M9" s="34"/>
    </row>
    <row r="10" spans="2:13" x14ac:dyDescent="0.3">
      <c r="B10" s="34" t="s">
        <v>46</v>
      </c>
      <c r="C10" s="34" t="s">
        <v>13</v>
      </c>
      <c r="D10" s="34"/>
      <c r="E10" s="34"/>
      <c r="F10" s="34" t="s">
        <v>15</v>
      </c>
      <c r="G10" s="34"/>
      <c r="H10" s="34"/>
      <c r="I10" s="34" t="s">
        <v>17</v>
      </c>
      <c r="J10" s="34"/>
      <c r="K10" s="34"/>
      <c r="L10" s="34" t="s">
        <v>19</v>
      </c>
      <c r="M10" s="34"/>
    </row>
    <row r="11" spans="2:13" x14ac:dyDescent="0.3">
      <c r="B11" s="34">
        <v>4</v>
      </c>
      <c r="C11" s="34">
        <v>9.89</v>
      </c>
      <c r="D11" s="34"/>
      <c r="E11" s="34">
        <v>5</v>
      </c>
      <c r="F11" s="34">
        <v>8.35</v>
      </c>
      <c r="G11" s="34"/>
      <c r="H11" s="34">
        <v>4</v>
      </c>
      <c r="I11" s="34">
        <v>9.0299999999999994</v>
      </c>
      <c r="J11" s="34"/>
      <c r="K11" s="34">
        <v>5</v>
      </c>
      <c r="L11" s="34">
        <v>8.35</v>
      </c>
      <c r="M11" s="34"/>
    </row>
    <row r="12" spans="2:13" x14ac:dyDescent="0.3">
      <c r="B12" s="34">
        <v>5</v>
      </c>
      <c r="C12" s="34">
        <v>8.23</v>
      </c>
      <c r="D12" s="34"/>
      <c r="E12" s="34">
        <v>5</v>
      </c>
      <c r="F12" s="34">
        <v>8.85</v>
      </c>
      <c r="G12" s="34"/>
      <c r="H12" s="34">
        <v>10</v>
      </c>
      <c r="I12" s="34">
        <v>7.74</v>
      </c>
      <c r="J12" s="34"/>
      <c r="K12" s="34">
        <v>5</v>
      </c>
      <c r="L12" s="34">
        <v>7.75</v>
      </c>
      <c r="M12" s="34"/>
    </row>
    <row r="13" spans="2:13" x14ac:dyDescent="0.3">
      <c r="B13" s="34">
        <v>8</v>
      </c>
      <c r="C13" s="34">
        <v>7.03</v>
      </c>
      <c r="D13" s="34"/>
      <c r="E13" s="34">
        <v>6</v>
      </c>
      <c r="F13" s="34">
        <v>7.94</v>
      </c>
      <c r="G13" s="34"/>
      <c r="H13" s="34">
        <v>5</v>
      </c>
      <c r="I13" s="34">
        <v>8.5</v>
      </c>
      <c r="J13" s="34"/>
      <c r="K13" s="34">
        <v>6</v>
      </c>
      <c r="L13" s="34">
        <v>8.5500000000000007</v>
      </c>
      <c r="M13" s="34"/>
    </row>
    <row r="14" spans="2:13" x14ac:dyDescent="0.3">
      <c r="B14" s="34">
        <v>6</v>
      </c>
      <c r="C14" s="34">
        <v>8.11</v>
      </c>
      <c r="D14" s="34"/>
      <c r="E14" s="34">
        <v>4</v>
      </c>
      <c r="F14" s="34">
        <v>9.94</v>
      </c>
      <c r="G14" s="34"/>
      <c r="H14" s="34">
        <v>6</v>
      </c>
      <c r="I14" s="34">
        <v>7.91</v>
      </c>
      <c r="J14" s="34"/>
      <c r="K14" s="34">
        <v>5</v>
      </c>
      <c r="L14" s="34">
        <v>7.8</v>
      </c>
      <c r="M14" s="34"/>
    </row>
    <row r="15" spans="2:13" x14ac:dyDescent="0.3">
      <c r="B15" s="34">
        <v>5</v>
      </c>
      <c r="C15" s="34">
        <v>9.16</v>
      </c>
      <c r="D15" s="34"/>
      <c r="E15" s="34">
        <v>5</v>
      </c>
      <c r="F15" s="34">
        <v>8.18</v>
      </c>
      <c r="G15" s="34"/>
      <c r="H15" s="34">
        <v>5</v>
      </c>
      <c r="I15" s="34">
        <v>8.09</v>
      </c>
      <c r="J15" s="34"/>
      <c r="K15" s="34">
        <v>5</v>
      </c>
      <c r="L15" s="34">
        <v>7.42</v>
      </c>
      <c r="M15" s="34"/>
    </row>
    <row r="16" spans="2:13" x14ac:dyDescent="0.3">
      <c r="B16" s="34">
        <v>4</v>
      </c>
      <c r="C16" s="34">
        <v>7.83</v>
      </c>
      <c r="D16" s="34"/>
      <c r="E16" s="34">
        <v>5</v>
      </c>
      <c r="F16" s="34">
        <v>7.82</v>
      </c>
      <c r="G16" s="34"/>
      <c r="H16" s="34">
        <v>5</v>
      </c>
      <c r="I16" s="34">
        <v>7.71</v>
      </c>
      <c r="J16" s="34"/>
      <c r="K16" s="34">
        <v>4</v>
      </c>
      <c r="L16" s="34">
        <v>7.55</v>
      </c>
      <c r="M16" s="34"/>
    </row>
    <row r="17" spans="2:12" x14ac:dyDescent="0.3">
      <c r="B17" s="34">
        <v>4</v>
      </c>
      <c r="C17" s="34">
        <v>8.66</v>
      </c>
      <c r="D17" s="34"/>
      <c r="E17" s="34">
        <v>5</v>
      </c>
      <c r="F17" s="34">
        <v>7.29</v>
      </c>
      <c r="G17" s="34"/>
      <c r="H17" s="34">
        <v>4</v>
      </c>
      <c r="I17" s="34">
        <v>8.7899999999999991</v>
      </c>
      <c r="J17" s="34"/>
      <c r="K17" s="34">
        <v>3</v>
      </c>
      <c r="L17" s="34">
        <v>7.65</v>
      </c>
    </row>
    <row r="18" spans="2:12" x14ac:dyDescent="0.3">
      <c r="B18" s="34">
        <v>4</v>
      </c>
      <c r="C18" s="34">
        <v>8.49</v>
      </c>
      <c r="D18" s="34"/>
      <c r="E18" s="34">
        <v>7</v>
      </c>
      <c r="F18" s="34">
        <v>7.32</v>
      </c>
      <c r="G18" s="34"/>
      <c r="H18" s="34">
        <v>8</v>
      </c>
      <c r="I18" s="34">
        <v>7.71</v>
      </c>
      <c r="J18" s="34"/>
      <c r="K18" s="34">
        <v>4</v>
      </c>
      <c r="L18" s="34">
        <v>7.58</v>
      </c>
    </row>
    <row r="19" spans="2:12" x14ac:dyDescent="0.3">
      <c r="B19" s="34">
        <v>6</v>
      </c>
      <c r="C19" s="34">
        <v>7.89</v>
      </c>
      <c r="D19" s="34"/>
      <c r="E19" s="34">
        <v>7</v>
      </c>
      <c r="F19" s="34">
        <v>7.68</v>
      </c>
      <c r="G19" s="34"/>
      <c r="H19" s="34">
        <v>7</v>
      </c>
      <c r="I19" s="34">
        <v>7.24</v>
      </c>
      <c r="J19" s="34"/>
      <c r="K19" s="34">
        <v>5</v>
      </c>
      <c r="L19" s="34">
        <v>8.43</v>
      </c>
    </row>
    <row r="20" spans="2:12" x14ac:dyDescent="0.3">
      <c r="B20" s="34"/>
      <c r="C20" s="34">
        <v>8.08</v>
      </c>
      <c r="D20" s="34"/>
      <c r="E20" s="34">
        <v>6</v>
      </c>
      <c r="F20" s="34">
        <v>7.82</v>
      </c>
      <c r="G20" s="34"/>
      <c r="H20" s="34">
        <v>10</v>
      </c>
      <c r="I20" s="34">
        <v>7.59</v>
      </c>
      <c r="J20" s="34"/>
      <c r="K20" s="34">
        <v>4</v>
      </c>
      <c r="L20" s="34">
        <v>7.12</v>
      </c>
    </row>
    <row r="21" spans="2:12" x14ac:dyDescent="0.3">
      <c r="B21" s="34">
        <v>6</v>
      </c>
      <c r="C21" s="34">
        <v>8.5399999999999991</v>
      </c>
      <c r="D21" s="34"/>
      <c r="E21" s="34">
        <v>4</v>
      </c>
      <c r="F21" s="34">
        <v>8.91</v>
      </c>
      <c r="G21" s="34"/>
      <c r="H21" s="34">
        <v>4</v>
      </c>
      <c r="I21" s="34">
        <v>8.24</v>
      </c>
      <c r="J21" s="34"/>
      <c r="K21" s="34">
        <v>3</v>
      </c>
      <c r="L21" s="34">
        <v>7.7</v>
      </c>
    </row>
    <row r="22" spans="2:12" x14ac:dyDescent="0.3">
      <c r="B22" s="34">
        <v>4</v>
      </c>
      <c r="C22" s="34">
        <v>8.31</v>
      </c>
      <c r="D22" s="34"/>
      <c r="E22" s="34">
        <v>8</v>
      </c>
      <c r="F22" s="34">
        <v>6.85</v>
      </c>
      <c r="G22" s="34"/>
      <c r="H22" s="34">
        <v>6</v>
      </c>
      <c r="I22" s="34">
        <v>8</v>
      </c>
      <c r="J22" s="34"/>
      <c r="K22" s="34">
        <v>4</v>
      </c>
      <c r="L22" s="34">
        <v>7.58</v>
      </c>
    </row>
    <row r="23" spans="2:12" x14ac:dyDescent="0.3">
      <c r="B23" s="34">
        <v>10</v>
      </c>
      <c r="C23" s="34">
        <v>7.37</v>
      </c>
      <c r="D23" s="34"/>
      <c r="E23" s="34">
        <v>5</v>
      </c>
      <c r="F23" s="34">
        <v>8.5299999999999994</v>
      </c>
      <c r="G23" s="34"/>
      <c r="H23" s="34">
        <v>7</v>
      </c>
      <c r="I23" s="34">
        <v>8.06</v>
      </c>
      <c r="J23" s="34"/>
      <c r="K23" s="34">
        <v>4</v>
      </c>
      <c r="L23" s="34">
        <v>7</v>
      </c>
    </row>
    <row r="24" spans="2:12" x14ac:dyDescent="0.3">
      <c r="B24" s="34">
        <v>4</v>
      </c>
      <c r="C24" s="34">
        <v>8.86</v>
      </c>
      <c r="D24" s="34"/>
      <c r="E24" s="34">
        <v>4</v>
      </c>
      <c r="F24" s="34">
        <v>9.24</v>
      </c>
      <c r="G24" s="34"/>
      <c r="H24" s="34">
        <v>5</v>
      </c>
      <c r="I24" s="34">
        <v>8.44</v>
      </c>
      <c r="J24" s="34"/>
      <c r="K24" s="34">
        <v>3</v>
      </c>
      <c r="L24" s="34">
        <v>9.3000000000000007</v>
      </c>
    </row>
    <row r="25" spans="2:12" x14ac:dyDescent="0.3">
      <c r="B25" s="34">
        <v>8</v>
      </c>
      <c r="C25" s="34">
        <v>7.49</v>
      </c>
      <c r="D25" s="34"/>
      <c r="E25" s="34">
        <v>5</v>
      </c>
      <c r="F25" s="34">
        <v>7.88</v>
      </c>
      <c r="G25" s="34"/>
      <c r="H25" s="34">
        <v>5</v>
      </c>
      <c r="I25" s="34">
        <v>9</v>
      </c>
      <c r="J25" s="34"/>
      <c r="K25" s="34">
        <v>3</v>
      </c>
      <c r="L25" s="34">
        <v>7.47</v>
      </c>
    </row>
    <row r="26" spans="2:12" x14ac:dyDescent="0.3">
      <c r="B26" s="34"/>
      <c r="C26" s="34">
        <v>7.26</v>
      </c>
      <c r="D26" s="34"/>
      <c r="E26" s="34">
        <v>4</v>
      </c>
      <c r="F26" s="34">
        <v>8.91</v>
      </c>
      <c r="G26" s="34"/>
      <c r="H26" s="34"/>
      <c r="I26" s="34">
        <v>7.24</v>
      </c>
      <c r="J26" s="34"/>
      <c r="K26" s="34">
        <v>2</v>
      </c>
      <c r="L26" s="34">
        <v>7.25</v>
      </c>
    </row>
    <row r="27" spans="2:12" x14ac:dyDescent="0.3">
      <c r="B27" s="34">
        <v>5</v>
      </c>
      <c r="C27" s="34">
        <v>8.8000000000000007</v>
      </c>
      <c r="D27" s="34"/>
      <c r="E27" s="34">
        <v>4</v>
      </c>
      <c r="F27" s="34">
        <v>9.68</v>
      </c>
      <c r="G27" s="34"/>
      <c r="H27" s="34">
        <v>7</v>
      </c>
      <c r="I27" s="34">
        <v>7.62</v>
      </c>
      <c r="J27" s="34"/>
      <c r="K27" s="34">
        <v>3</v>
      </c>
      <c r="L27" s="34">
        <v>6.93</v>
      </c>
    </row>
    <row r="28" spans="2:12" x14ac:dyDescent="0.3">
      <c r="B28" s="34">
        <v>4</v>
      </c>
      <c r="C28" s="34">
        <v>9.77</v>
      </c>
      <c r="D28" s="34"/>
      <c r="E28" s="34">
        <v>5</v>
      </c>
      <c r="F28" s="34">
        <v>7.12</v>
      </c>
      <c r="G28" s="34"/>
      <c r="H28" s="34">
        <v>5</v>
      </c>
      <c r="I28" s="34">
        <v>8.26</v>
      </c>
      <c r="J28" s="34"/>
      <c r="K28" s="34">
        <v>3</v>
      </c>
      <c r="L28" s="34">
        <v>8.68</v>
      </c>
    </row>
    <row r="29" spans="2:12" x14ac:dyDescent="0.3">
      <c r="B29" s="34">
        <v>5</v>
      </c>
      <c r="C29" s="34">
        <v>7.97</v>
      </c>
      <c r="D29" s="34"/>
      <c r="E29" s="34">
        <v>6</v>
      </c>
      <c r="F29" s="34">
        <v>7.62</v>
      </c>
      <c r="G29" s="34"/>
      <c r="H29" s="34">
        <v>5</v>
      </c>
      <c r="I29" s="34">
        <v>8.15</v>
      </c>
      <c r="J29" s="34"/>
      <c r="K29" s="34">
        <v>3</v>
      </c>
      <c r="L29" s="34">
        <v>7.7</v>
      </c>
    </row>
    <row r="30" spans="2:12" x14ac:dyDescent="0.3">
      <c r="B30" s="34">
        <v>9</v>
      </c>
      <c r="C30" s="34">
        <v>7.23</v>
      </c>
      <c r="D30" s="34"/>
      <c r="E30" s="34">
        <v>5</v>
      </c>
      <c r="F30" s="34">
        <v>8.5299999999999994</v>
      </c>
      <c r="G30" s="34"/>
      <c r="H30" s="34">
        <v>5</v>
      </c>
      <c r="I30" s="34">
        <v>9.2100000000000009</v>
      </c>
      <c r="J30" s="34"/>
      <c r="K30" s="34">
        <v>2</v>
      </c>
      <c r="L30" s="34">
        <v>7.08</v>
      </c>
    </row>
    <row r="31" spans="2:12" x14ac:dyDescent="0.3">
      <c r="B31" s="34">
        <v>4</v>
      </c>
      <c r="C31" s="34">
        <v>9.23</v>
      </c>
      <c r="D31" s="34"/>
      <c r="E31" s="34">
        <v>4</v>
      </c>
      <c r="F31" s="34">
        <v>8.91</v>
      </c>
      <c r="G31" s="34"/>
      <c r="H31" s="34">
        <v>4</v>
      </c>
      <c r="I31" s="34">
        <v>8.6199999999999992</v>
      </c>
      <c r="J31" s="34"/>
      <c r="K31" s="34">
        <v>2</v>
      </c>
      <c r="L31" s="34">
        <v>7.8</v>
      </c>
    </row>
    <row r="32" spans="2:12" x14ac:dyDescent="0.3">
      <c r="B32" s="34">
        <v>4</v>
      </c>
      <c r="C32" s="34">
        <v>8.8000000000000007</v>
      </c>
      <c r="D32" s="34"/>
      <c r="E32" s="34">
        <v>4</v>
      </c>
      <c r="F32" s="34">
        <v>9.3800000000000008</v>
      </c>
      <c r="G32" s="34"/>
      <c r="H32" s="34">
        <v>4</v>
      </c>
      <c r="I32" s="34">
        <v>8.5</v>
      </c>
      <c r="J32" s="34"/>
      <c r="K32" s="34">
        <v>3</v>
      </c>
      <c r="L32" s="34">
        <v>8.75</v>
      </c>
    </row>
    <row r="33" spans="2:12" x14ac:dyDescent="0.3">
      <c r="B33" s="34">
        <v>4</v>
      </c>
      <c r="C33" s="34">
        <v>9.26</v>
      </c>
      <c r="D33" s="34"/>
      <c r="E33" s="34">
        <v>4</v>
      </c>
      <c r="F33" s="34">
        <v>9.7100000000000009</v>
      </c>
      <c r="G33" s="34"/>
      <c r="H33" s="34"/>
      <c r="I33" s="34">
        <v>7.85</v>
      </c>
      <c r="J33" s="34"/>
      <c r="K33" s="34">
        <v>3</v>
      </c>
      <c r="L33" s="34">
        <v>8.8000000000000007</v>
      </c>
    </row>
    <row r="34" spans="2:12" x14ac:dyDescent="0.3">
      <c r="B34" s="34">
        <v>4</v>
      </c>
      <c r="C34" s="34">
        <v>8.0299999999999994</v>
      </c>
      <c r="D34" s="34"/>
      <c r="E34" s="34">
        <v>6</v>
      </c>
      <c r="F34" s="34">
        <v>7.35</v>
      </c>
      <c r="G34" s="34"/>
      <c r="H34" s="34">
        <v>4</v>
      </c>
      <c r="I34" s="34">
        <v>9.41</v>
      </c>
      <c r="J34" s="34"/>
      <c r="K34" s="34">
        <v>2</v>
      </c>
      <c r="L34" s="34">
        <v>7.75</v>
      </c>
    </row>
    <row r="35" spans="2:12" x14ac:dyDescent="0.3">
      <c r="B35" s="34">
        <v>4</v>
      </c>
      <c r="C35" s="34">
        <v>9.77</v>
      </c>
      <c r="D35" s="34"/>
      <c r="E35" s="34">
        <v>4</v>
      </c>
      <c r="F35" s="34">
        <v>9.7899999999999991</v>
      </c>
      <c r="G35" s="34"/>
      <c r="H35" s="34">
        <v>5</v>
      </c>
      <c r="I35" s="34">
        <v>8.09</v>
      </c>
      <c r="J35" s="34"/>
      <c r="K35" s="34">
        <v>3</v>
      </c>
      <c r="L35" s="34">
        <v>8.65</v>
      </c>
    </row>
    <row r="36" spans="2:12" x14ac:dyDescent="0.3">
      <c r="B36" s="34">
        <v>4</v>
      </c>
      <c r="C36" s="34">
        <v>9.94</v>
      </c>
      <c r="D36" s="34"/>
      <c r="E36" s="34">
        <v>4</v>
      </c>
      <c r="F36" s="34">
        <v>9.6199999999999992</v>
      </c>
      <c r="G36" s="34"/>
      <c r="H36" s="34">
        <v>6</v>
      </c>
      <c r="I36" s="34">
        <v>7.18</v>
      </c>
      <c r="J36" s="34"/>
      <c r="K36" s="34">
        <v>2</v>
      </c>
      <c r="L36" s="34">
        <v>9.1999999999999993</v>
      </c>
    </row>
    <row r="37" spans="2:12" x14ac:dyDescent="0.3">
      <c r="B37" s="34">
        <v>4</v>
      </c>
      <c r="C37" s="34">
        <v>9.17</v>
      </c>
      <c r="D37" s="34"/>
      <c r="E37" s="34">
        <v>4</v>
      </c>
      <c r="F37" s="34">
        <v>9.7100000000000009</v>
      </c>
      <c r="G37" s="34"/>
      <c r="H37" s="34">
        <v>9</v>
      </c>
      <c r="I37" s="34">
        <v>7.53</v>
      </c>
      <c r="J37" s="34"/>
      <c r="K37" s="34">
        <v>2</v>
      </c>
      <c r="L37" s="34">
        <v>8.4600000000000009</v>
      </c>
    </row>
    <row r="38" spans="2:12" x14ac:dyDescent="0.3">
      <c r="B38" s="34">
        <v>4</v>
      </c>
      <c r="C38" s="34">
        <v>10</v>
      </c>
      <c r="D38" s="34"/>
      <c r="E38" s="34">
        <v>4</v>
      </c>
      <c r="F38" s="34">
        <v>8.15</v>
      </c>
      <c r="G38" s="34"/>
      <c r="H38" s="34">
        <v>6</v>
      </c>
      <c r="I38" s="34">
        <v>6.88</v>
      </c>
      <c r="J38" s="34"/>
      <c r="K38" s="34">
        <v>2</v>
      </c>
      <c r="L38" s="34">
        <v>8.7200000000000006</v>
      </c>
    </row>
    <row r="39" spans="2:12" x14ac:dyDescent="0.3">
      <c r="B39" s="34">
        <v>4</v>
      </c>
      <c r="C39" s="34">
        <v>7.74</v>
      </c>
      <c r="D39" s="34"/>
      <c r="E39" s="34">
        <v>5</v>
      </c>
      <c r="F39" s="34">
        <v>8.94</v>
      </c>
      <c r="G39" s="34"/>
      <c r="H39" s="34">
        <v>5</v>
      </c>
      <c r="I39" s="34">
        <v>9.82</v>
      </c>
      <c r="J39" s="34"/>
      <c r="K39" s="34">
        <v>2</v>
      </c>
      <c r="L39" s="34">
        <v>8.61</v>
      </c>
    </row>
    <row r="40" spans="2:12" x14ac:dyDescent="0.3">
      <c r="B40" s="34">
        <v>6</v>
      </c>
      <c r="C40" s="34">
        <v>7.83</v>
      </c>
      <c r="D40" s="34"/>
      <c r="E40" s="34">
        <v>8</v>
      </c>
      <c r="F40" s="34">
        <v>7.29</v>
      </c>
      <c r="G40" s="34"/>
      <c r="H40" s="34">
        <v>5</v>
      </c>
      <c r="I40" s="34">
        <v>7.56</v>
      </c>
      <c r="J40" s="34"/>
      <c r="K40" s="34"/>
      <c r="L40" s="34"/>
    </row>
    <row r="41" spans="2:12" x14ac:dyDescent="0.3">
      <c r="B41" s="34"/>
      <c r="C41" s="34">
        <v>7</v>
      </c>
      <c r="D41" s="34"/>
      <c r="E41" s="34">
        <v>5</v>
      </c>
      <c r="F41" s="34">
        <v>8.2100000000000009</v>
      </c>
      <c r="G41" s="34"/>
      <c r="H41" s="34">
        <v>7</v>
      </c>
      <c r="I41" s="34">
        <v>7.5</v>
      </c>
      <c r="J41" s="34"/>
      <c r="K41" s="34"/>
      <c r="L41" s="34"/>
    </row>
    <row r="42" spans="2:12" x14ac:dyDescent="0.3">
      <c r="B42" s="34">
        <v>4</v>
      </c>
      <c r="C42" s="34">
        <v>8.6</v>
      </c>
      <c r="D42" s="34"/>
      <c r="E42" s="34">
        <v>4</v>
      </c>
      <c r="F42" s="34">
        <v>9.5299999999999994</v>
      </c>
      <c r="G42" s="34"/>
      <c r="H42" s="34">
        <v>5</v>
      </c>
      <c r="I42" s="34">
        <v>7.94</v>
      </c>
      <c r="J42" s="34"/>
      <c r="K42" s="34"/>
      <c r="L42" s="34"/>
    </row>
    <row r="43" spans="2:12" x14ac:dyDescent="0.3">
      <c r="B43" s="34">
        <v>5</v>
      </c>
      <c r="C43" s="34">
        <v>8.77</v>
      </c>
      <c r="D43" s="34"/>
      <c r="E43" s="34">
        <v>6</v>
      </c>
      <c r="F43" s="34">
        <v>7.44</v>
      </c>
      <c r="G43" s="34"/>
      <c r="H43" s="34">
        <v>5</v>
      </c>
      <c r="I43" s="34">
        <v>7.68</v>
      </c>
      <c r="J43" s="34"/>
      <c r="K43" s="34"/>
      <c r="L43" s="34"/>
    </row>
    <row r="44" spans="2:12" x14ac:dyDescent="0.3">
      <c r="B44" s="34">
        <v>6</v>
      </c>
      <c r="C44" s="34">
        <v>7.69</v>
      </c>
      <c r="D44" s="34"/>
      <c r="E44" s="34">
        <v>5</v>
      </c>
      <c r="F44" s="34">
        <v>8.5299999999999994</v>
      </c>
      <c r="G44" s="34"/>
      <c r="H44" s="34">
        <v>6</v>
      </c>
      <c r="I44" s="34">
        <v>7.38</v>
      </c>
      <c r="J44" s="34"/>
      <c r="K44" s="34"/>
      <c r="L44" s="34"/>
    </row>
    <row r="45" spans="2:12" x14ac:dyDescent="0.3">
      <c r="B45" s="34">
        <v>7</v>
      </c>
      <c r="C45" s="34">
        <v>8.09</v>
      </c>
      <c r="D45" s="34"/>
      <c r="E45" s="34">
        <v>6</v>
      </c>
      <c r="F45" s="34">
        <v>7.82</v>
      </c>
      <c r="G45" s="34"/>
      <c r="H45" s="34">
        <v>5</v>
      </c>
      <c r="I45" s="34">
        <v>7.65</v>
      </c>
      <c r="J45" s="34"/>
      <c r="K45" s="34"/>
      <c r="L45" s="34"/>
    </row>
    <row r="46" spans="2:12" x14ac:dyDescent="0.3">
      <c r="B46" s="34">
        <v>4</v>
      </c>
      <c r="C46" s="34">
        <v>8.86</v>
      </c>
      <c r="D46" s="34"/>
      <c r="E46" s="34">
        <v>4</v>
      </c>
      <c r="F46" s="34">
        <v>9.59</v>
      </c>
      <c r="G46" s="34"/>
      <c r="H46" s="34"/>
      <c r="I46" s="34"/>
      <c r="J46" s="34"/>
      <c r="K46" s="34"/>
      <c r="L46" s="34"/>
    </row>
    <row r="47" spans="2:12" x14ac:dyDescent="0.3">
      <c r="B47" s="34">
        <v>6</v>
      </c>
      <c r="C47" s="34">
        <v>8.34</v>
      </c>
      <c r="D47" s="34"/>
      <c r="E47" s="34">
        <v>8</v>
      </c>
      <c r="F47" s="34">
        <v>7.38</v>
      </c>
      <c r="G47" s="34"/>
      <c r="H47" s="34"/>
      <c r="I47" s="34"/>
      <c r="J47" s="34"/>
      <c r="K47" s="34"/>
      <c r="L47" s="34"/>
    </row>
    <row r="48" spans="2:12" x14ac:dyDescent="0.3">
      <c r="B48" s="34">
        <v>7</v>
      </c>
      <c r="C48" s="34">
        <v>8.5399999999999991</v>
      </c>
      <c r="D48" s="34"/>
      <c r="E48" s="34">
        <v>4</v>
      </c>
      <c r="F48" s="34">
        <v>9.65</v>
      </c>
      <c r="G48" s="34"/>
      <c r="H48" s="34"/>
      <c r="I48" s="34"/>
      <c r="J48" s="34"/>
      <c r="K48" s="34"/>
      <c r="L48" s="34"/>
    </row>
    <row r="49" spans="2:6" x14ac:dyDescent="0.3">
      <c r="B49" s="34">
        <v>6</v>
      </c>
      <c r="C49" s="34">
        <v>7.51</v>
      </c>
      <c r="D49" s="34"/>
      <c r="E49" s="34">
        <v>5</v>
      </c>
      <c r="F49" s="34">
        <v>8.56</v>
      </c>
    </row>
    <row r="50" spans="2:6" x14ac:dyDescent="0.3">
      <c r="B50" s="34">
        <v>5</v>
      </c>
      <c r="C50" s="34">
        <v>8.49</v>
      </c>
      <c r="D50" s="34"/>
      <c r="E50" s="34">
        <v>4</v>
      </c>
      <c r="F50" s="34">
        <v>9</v>
      </c>
    </row>
    <row r="51" spans="2:6" x14ac:dyDescent="0.3">
      <c r="B51" s="34"/>
      <c r="C51" s="34">
        <v>7.34</v>
      </c>
      <c r="D51" s="34"/>
      <c r="E51" s="34">
        <v>5</v>
      </c>
      <c r="F51" s="34">
        <v>9.26</v>
      </c>
    </row>
    <row r="52" spans="2:6" x14ac:dyDescent="0.3">
      <c r="B52" s="34">
        <v>5</v>
      </c>
      <c r="C52" s="34">
        <v>8.43</v>
      </c>
      <c r="D52" s="34"/>
      <c r="E52" s="34">
        <v>4</v>
      </c>
      <c r="F52" s="34">
        <v>9.24</v>
      </c>
    </row>
    <row r="53" spans="2:6" x14ac:dyDescent="0.3">
      <c r="B53" s="34">
        <v>10</v>
      </c>
      <c r="C53" s="34">
        <v>7.74</v>
      </c>
      <c r="D53" s="34"/>
      <c r="E53" s="34">
        <v>5</v>
      </c>
      <c r="F53" s="34">
        <v>8.09</v>
      </c>
    </row>
    <row r="54" spans="2:6" x14ac:dyDescent="0.3">
      <c r="B54" s="34">
        <v>4</v>
      </c>
      <c r="C54" s="34">
        <v>9.89</v>
      </c>
      <c r="D54" s="34"/>
      <c r="E54" s="34">
        <v>5</v>
      </c>
      <c r="F54" s="34">
        <v>7.71</v>
      </c>
    </row>
    <row r="55" spans="2:6" x14ac:dyDescent="0.3">
      <c r="B55" s="34">
        <v>4</v>
      </c>
      <c r="C55" s="34">
        <v>8.5399999999999991</v>
      </c>
      <c r="D55" s="34"/>
      <c r="E55" s="34">
        <v>5</v>
      </c>
      <c r="F55" s="34">
        <v>8.2899999999999991</v>
      </c>
    </row>
    <row r="56" spans="2:6" x14ac:dyDescent="0.3">
      <c r="B56" s="34">
        <v>5</v>
      </c>
      <c r="C56" s="34">
        <v>7.49</v>
      </c>
      <c r="D56" s="34"/>
      <c r="E56" s="34"/>
      <c r="F56" s="34">
        <v>7.35</v>
      </c>
    </row>
    <row r="57" spans="2:6" x14ac:dyDescent="0.3">
      <c r="B57" s="34">
        <v>9</v>
      </c>
      <c r="C57" s="34">
        <v>7.83</v>
      </c>
      <c r="D57" s="34"/>
      <c r="E57" s="34">
        <v>4</v>
      </c>
      <c r="F57" s="34">
        <v>7.91</v>
      </c>
    </row>
    <row r="58" spans="2:6" x14ac:dyDescent="0.3">
      <c r="B58" s="34">
        <v>8</v>
      </c>
      <c r="C58" s="34">
        <v>7.54</v>
      </c>
      <c r="D58" s="34"/>
      <c r="E58" s="34">
        <v>4</v>
      </c>
      <c r="F58" s="34">
        <v>9.09</v>
      </c>
    </row>
    <row r="59" spans="2:6" x14ac:dyDescent="0.3">
      <c r="B59" s="34">
        <v>4</v>
      </c>
      <c r="C59" s="34">
        <v>9.7100000000000009</v>
      </c>
      <c r="D59" s="34"/>
      <c r="E59" s="34">
        <v>4</v>
      </c>
      <c r="F59" s="34">
        <v>8.5</v>
      </c>
    </row>
    <row r="60" spans="2:6" x14ac:dyDescent="0.3">
      <c r="B60" s="34">
        <v>7</v>
      </c>
      <c r="C60" s="34">
        <v>7.23</v>
      </c>
      <c r="D60" s="34"/>
      <c r="E60" s="34">
        <v>4</v>
      </c>
      <c r="F60" s="34">
        <v>9.5</v>
      </c>
    </row>
    <row r="61" spans="2:6" x14ac:dyDescent="0.3">
      <c r="B61" s="34">
        <v>4</v>
      </c>
      <c r="C61" s="34">
        <v>10</v>
      </c>
      <c r="D61" s="34"/>
      <c r="E61" s="34">
        <v>5</v>
      </c>
      <c r="F61" s="34">
        <v>7.68</v>
      </c>
    </row>
    <row r="62" spans="2:6" x14ac:dyDescent="0.3">
      <c r="B62" s="34">
        <v>6</v>
      </c>
      <c r="C62" s="34">
        <v>7.43</v>
      </c>
      <c r="D62" s="34"/>
      <c r="E62" s="34">
        <v>6</v>
      </c>
      <c r="F62" s="34">
        <v>7.68</v>
      </c>
    </row>
    <row r="63" spans="2:6" x14ac:dyDescent="0.3">
      <c r="B63" s="34">
        <v>8</v>
      </c>
      <c r="C63" s="34">
        <v>7.17</v>
      </c>
      <c r="D63" s="34"/>
      <c r="E63" s="34">
        <v>6</v>
      </c>
      <c r="F63" s="34">
        <v>7.24</v>
      </c>
    </row>
    <row r="64" spans="2:6" x14ac:dyDescent="0.3">
      <c r="B64" s="34">
        <v>4</v>
      </c>
      <c r="C64" s="34">
        <v>8.74</v>
      </c>
      <c r="D64" s="34"/>
      <c r="E64" s="34">
        <v>9</v>
      </c>
      <c r="F64" s="34">
        <v>7.09</v>
      </c>
    </row>
    <row r="65" spans="2:6" x14ac:dyDescent="0.3">
      <c r="B65" s="34">
        <v>6</v>
      </c>
      <c r="C65" s="34">
        <v>7.91</v>
      </c>
      <c r="D65" s="34"/>
      <c r="E65" s="34">
        <v>4</v>
      </c>
      <c r="F65" s="34">
        <v>9.7100000000000009</v>
      </c>
    </row>
    <row r="66" spans="2:6" x14ac:dyDescent="0.3">
      <c r="B66" s="34">
        <v>6</v>
      </c>
      <c r="C66" s="34">
        <v>7.49</v>
      </c>
      <c r="D66" s="34"/>
      <c r="E66" s="34">
        <v>5</v>
      </c>
      <c r="F66" s="34">
        <v>8.44</v>
      </c>
    </row>
    <row r="67" spans="2:6" x14ac:dyDescent="0.3">
      <c r="B67" s="34"/>
      <c r="C67" s="34">
        <v>8.59</v>
      </c>
      <c r="D67" s="34"/>
      <c r="E67" s="34">
        <v>6</v>
      </c>
      <c r="F67" s="34">
        <v>8</v>
      </c>
    </row>
    <row r="68" spans="2:6" x14ac:dyDescent="0.3">
      <c r="B68" s="34">
        <v>5</v>
      </c>
      <c r="C68" s="34">
        <v>8.0299999999999994</v>
      </c>
      <c r="D68" s="34"/>
      <c r="E68" s="34">
        <v>5</v>
      </c>
      <c r="F68" s="34">
        <v>8.24</v>
      </c>
    </row>
    <row r="69" spans="2:6" x14ac:dyDescent="0.3">
      <c r="B69" s="34">
        <v>5</v>
      </c>
      <c r="C69" s="34">
        <v>7.26</v>
      </c>
      <c r="D69" s="34"/>
      <c r="E69" s="34">
        <v>6</v>
      </c>
      <c r="F69" s="34">
        <v>7.5</v>
      </c>
    </row>
    <row r="70" spans="2:6" x14ac:dyDescent="0.3">
      <c r="B70" s="34">
        <v>6</v>
      </c>
      <c r="C70" s="34">
        <v>7.6</v>
      </c>
      <c r="D70" s="34"/>
      <c r="E70" s="34">
        <v>5</v>
      </c>
      <c r="F70" s="34">
        <v>8.3800000000000008</v>
      </c>
    </row>
    <row r="71" spans="2:6" x14ac:dyDescent="0.3">
      <c r="B71" s="34">
        <v>7</v>
      </c>
      <c r="C71" s="34">
        <v>9.06</v>
      </c>
      <c r="D71" s="34"/>
      <c r="E71" s="34">
        <v>7</v>
      </c>
      <c r="F71" s="34">
        <v>7.41</v>
      </c>
    </row>
    <row r="72" spans="2:6" x14ac:dyDescent="0.3">
      <c r="B72" s="34">
        <v>6</v>
      </c>
      <c r="C72" s="34">
        <v>7.51</v>
      </c>
      <c r="D72" s="34"/>
      <c r="E72" s="34">
        <v>8</v>
      </c>
      <c r="F72" s="34">
        <v>7.32</v>
      </c>
    </row>
    <row r="73" spans="2:6" x14ac:dyDescent="0.3">
      <c r="B73" s="34">
        <v>7</v>
      </c>
      <c r="C73" s="34">
        <v>7.49</v>
      </c>
      <c r="D73" s="34"/>
      <c r="E73" s="34">
        <v>4</v>
      </c>
      <c r="F73" s="34">
        <v>8.85</v>
      </c>
    </row>
    <row r="74" spans="2:6" x14ac:dyDescent="0.3">
      <c r="B74" s="34">
        <v>4</v>
      </c>
      <c r="C74" s="34">
        <v>8.5399999999999991</v>
      </c>
      <c r="D74" s="34"/>
      <c r="E74" s="34">
        <v>4</v>
      </c>
      <c r="F74" s="34">
        <v>9.0299999999999994</v>
      </c>
    </row>
    <row r="75" spans="2:6" x14ac:dyDescent="0.3">
      <c r="B75" s="34">
        <v>5</v>
      </c>
      <c r="C75" s="34">
        <v>9.09</v>
      </c>
      <c r="D75" s="34"/>
      <c r="E75" s="34">
        <v>7</v>
      </c>
      <c r="F75" s="34">
        <v>7.68</v>
      </c>
    </row>
    <row r="76" spans="2:6" x14ac:dyDescent="0.3">
      <c r="B76" s="34">
        <v>7</v>
      </c>
      <c r="C76" s="34">
        <v>7.26</v>
      </c>
      <c r="D76" s="34"/>
      <c r="E76" s="34">
        <v>5</v>
      </c>
      <c r="F76" s="34">
        <v>9.41</v>
      </c>
    </row>
    <row r="77" spans="2:6" x14ac:dyDescent="0.3">
      <c r="B77" s="34">
        <v>5</v>
      </c>
      <c r="C77" s="34">
        <v>8.2899999999999991</v>
      </c>
      <c r="D77" s="34"/>
      <c r="E77" s="34">
        <v>6</v>
      </c>
      <c r="F77" s="34">
        <v>8.85</v>
      </c>
    </row>
    <row r="78" spans="2:6" x14ac:dyDescent="0.3">
      <c r="B78" s="34">
        <v>4</v>
      </c>
      <c r="C78" s="34">
        <v>9.66</v>
      </c>
      <c r="D78" s="34"/>
      <c r="E78" s="34"/>
      <c r="F78" s="34">
        <v>8.35</v>
      </c>
    </row>
    <row r="79" spans="2:6" x14ac:dyDescent="0.3">
      <c r="B79" s="34">
        <v>4</v>
      </c>
      <c r="C79" s="34">
        <v>9.6</v>
      </c>
      <c r="D79" s="34"/>
      <c r="E79" s="34">
        <v>6</v>
      </c>
      <c r="F79" s="34">
        <v>7.68</v>
      </c>
    </row>
    <row r="80" spans="2:6" x14ac:dyDescent="0.3">
      <c r="B80" s="34">
        <v>4</v>
      </c>
      <c r="C80" s="34">
        <v>8.57</v>
      </c>
      <c r="D80" s="34"/>
      <c r="E80" s="34">
        <v>8</v>
      </c>
      <c r="F80" s="34">
        <v>7.97</v>
      </c>
    </row>
    <row r="81" spans="2:6" x14ac:dyDescent="0.3">
      <c r="B81" s="34">
        <v>4</v>
      </c>
      <c r="C81" s="34">
        <v>9.83</v>
      </c>
      <c r="D81" s="34"/>
      <c r="E81" s="34">
        <v>4</v>
      </c>
      <c r="F81" s="34">
        <v>8.5299999999999994</v>
      </c>
    </row>
    <row r="82" spans="2:6" x14ac:dyDescent="0.3">
      <c r="B82" s="34">
        <v>4</v>
      </c>
      <c r="C82" s="34">
        <v>9.69</v>
      </c>
      <c r="D82" s="34"/>
      <c r="E82" s="34">
        <v>5</v>
      </c>
      <c r="F82" s="34">
        <v>8.2899999999999991</v>
      </c>
    </row>
    <row r="83" spans="2:6" x14ac:dyDescent="0.3">
      <c r="B83" s="34">
        <v>6</v>
      </c>
      <c r="C83" s="34">
        <v>7.23</v>
      </c>
      <c r="D83" s="34"/>
      <c r="E83" s="34">
        <v>4</v>
      </c>
      <c r="F83" s="34">
        <v>8.74</v>
      </c>
    </row>
    <row r="84" spans="2:6" x14ac:dyDescent="0.3">
      <c r="B84" s="34"/>
      <c r="C84" s="34">
        <v>7.37</v>
      </c>
      <c r="D84" s="34"/>
      <c r="E84" s="34">
        <v>5</v>
      </c>
      <c r="F84" s="34">
        <v>8.35</v>
      </c>
    </row>
    <row r="85" spans="2:6" x14ac:dyDescent="0.3">
      <c r="B85" s="34">
        <v>4</v>
      </c>
      <c r="C85" s="34">
        <v>8.7100000000000009</v>
      </c>
      <c r="D85" s="34"/>
      <c r="E85" s="34">
        <v>6</v>
      </c>
      <c r="F85" s="34">
        <v>8.15</v>
      </c>
    </row>
    <row r="86" spans="2:6" x14ac:dyDescent="0.3">
      <c r="B86" s="34"/>
      <c r="C86" s="34">
        <v>8.5</v>
      </c>
      <c r="D86" s="34"/>
      <c r="E86" s="34">
        <v>7</v>
      </c>
      <c r="F86" s="34">
        <v>7.32</v>
      </c>
    </row>
    <row r="87" spans="2:6" x14ac:dyDescent="0.3">
      <c r="B87" s="34">
        <v>5</v>
      </c>
      <c r="C87" s="34">
        <v>7.63</v>
      </c>
      <c r="D87" s="34"/>
      <c r="E87" s="34">
        <v>4</v>
      </c>
      <c r="F87" s="34">
        <v>8.26</v>
      </c>
    </row>
    <row r="88" spans="2:6" x14ac:dyDescent="0.3">
      <c r="B88" s="34">
        <v>5</v>
      </c>
      <c r="C88" s="34">
        <v>7.86</v>
      </c>
      <c r="D88" s="34"/>
      <c r="E88" s="34">
        <v>4</v>
      </c>
      <c r="F88" s="34">
        <v>9.4700000000000006</v>
      </c>
    </row>
    <row r="89" spans="2:6" x14ac:dyDescent="0.3">
      <c r="B89" s="34">
        <v>6</v>
      </c>
      <c r="C89" s="34">
        <v>8.14</v>
      </c>
      <c r="D89" s="34"/>
      <c r="E89" s="34">
        <v>5</v>
      </c>
      <c r="F89" s="34">
        <v>8.5299999999999994</v>
      </c>
    </row>
    <row r="90" spans="2:6" x14ac:dyDescent="0.3">
      <c r="B90" s="34"/>
      <c r="C90" s="34">
        <v>8.4600000000000009</v>
      </c>
      <c r="D90" s="34"/>
      <c r="E90" s="34">
        <v>4</v>
      </c>
      <c r="F90" s="34">
        <v>8.09</v>
      </c>
    </row>
    <row r="91" spans="2:6" x14ac:dyDescent="0.3">
      <c r="B91" s="34">
        <v>8</v>
      </c>
      <c r="C91" s="34">
        <v>8.0299999999999994</v>
      </c>
      <c r="D91" s="34"/>
      <c r="E91" s="34"/>
      <c r="F91" s="34">
        <v>7.12</v>
      </c>
    </row>
    <row r="92" spans="2:6" x14ac:dyDescent="0.3">
      <c r="B92" s="34">
        <v>8</v>
      </c>
      <c r="C92" s="34">
        <v>7.8</v>
      </c>
      <c r="D92" s="34"/>
      <c r="E92" s="34">
        <v>6</v>
      </c>
      <c r="F92" s="34">
        <v>9.14</v>
      </c>
    </row>
    <row r="93" spans="2:6" x14ac:dyDescent="0.3">
      <c r="B93" s="34">
        <v>4</v>
      </c>
      <c r="C93" s="34">
        <v>10</v>
      </c>
      <c r="D93" s="34"/>
      <c r="E93" s="34">
        <v>4</v>
      </c>
      <c r="F93" s="34">
        <v>8.65</v>
      </c>
    </row>
    <row r="94" spans="2:6" x14ac:dyDescent="0.3">
      <c r="B94" s="34"/>
      <c r="C94" s="34">
        <v>7</v>
      </c>
      <c r="D94" s="34"/>
      <c r="E94" s="34">
        <v>4</v>
      </c>
      <c r="F94" s="34">
        <v>9.5</v>
      </c>
    </row>
    <row r="95" spans="2:6" x14ac:dyDescent="0.3">
      <c r="B95" s="34">
        <v>4</v>
      </c>
      <c r="C95" s="34">
        <v>8.7100000000000009</v>
      </c>
      <c r="D95" s="34"/>
      <c r="E95" s="34"/>
      <c r="F95" s="34">
        <v>7.5</v>
      </c>
    </row>
    <row r="96" spans="2:6" x14ac:dyDescent="0.3">
      <c r="B96" s="34">
        <v>4</v>
      </c>
      <c r="C96" s="34">
        <v>9.94</v>
      </c>
      <c r="D96" s="34"/>
      <c r="E96" s="34">
        <v>5</v>
      </c>
      <c r="F96" s="34">
        <v>8.06</v>
      </c>
    </row>
    <row r="97" spans="2:6" x14ac:dyDescent="0.3">
      <c r="B97" s="34">
        <v>6</v>
      </c>
      <c r="C97" s="34">
        <v>8.14</v>
      </c>
      <c r="D97" s="34"/>
      <c r="E97" s="34">
        <v>7</v>
      </c>
      <c r="F97" s="34">
        <v>7.06</v>
      </c>
    </row>
    <row r="98" spans="2:6" x14ac:dyDescent="0.3">
      <c r="B98" s="34">
        <v>4</v>
      </c>
      <c r="C98" s="34">
        <v>8.74</v>
      </c>
      <c r="D98" s="34"/>
      <c r="E98" s="34">
        <v>6</v>
      </c>
      <c r="F98" s="34">
        <v>8.18</v>
      </c>
    </row>
    <row r="99" spans="2:6" x14ac:dyDescent="0.3">
      <c r="B99" s="34">
        <v>4</v>
      </c>
      <c r="C99" s="34">
        <v>9.6</v>
      </c>
      <c r="D99" s="34"/>
      <c r="E99" s="34">
        <v>6</v>
      </c>
      <c r="F99" s="34">
        <v>7.21</v>
      </c>
    </row>
    <row r="100" spans="2:6" x14ac:dyDescent="0.3">
      <c r="B100" s="34">
        <v>5</v>
      </c>
      <c r="C100" s="34">
        <v>8.7100000000000009</v>
      </c>
      <c r="D100" s="34"/>
      <c r="E100" s="34">
        <v>5</v>
      </c>
      <c r="F100" s="34">
        <v>7.94</v>
      </c>
    </row>
    <row r="101" spans="2:6" x14ac:dyDescent="0.3">
      <c r="B101" s="34"/>
      <c r="C101" s="34">
        <v>6.83</v>
      </c>
      <c r="D101" s="34"/>
      <c r="E101" s="34">
        <v>4</v>
      </c>
      <c r="F101" s="34">
        <v>7.65</v>
      </c>
    </row>
    <row r="102" spans="2:6" x14ac:dyDescent="0.3">
      <c r="B102" s="34">
        <v>5</v>
      </c>
      <c r="C102" s="34">
        <v>8.6300000000000008</v>
      </c>
      <c r="D102" s="34"/>
      <c r="E102" s="34"/>
      <c r="F102" s="34">
        <v>7.09</v>
      </c>
    </row>
    <row r="103" spans="2:6" x14ac:dyDescent="0.3">
      <c r="B103" s="34">
        <v>6</v>
      </c>
      <c r="C103" s="34">
        <v>7.94</v>
      </c>
      <c r="D103" s="34"/>
      <c r="E103" s="34">
        <v>4</v>
      </c>
      <c r="F103" s="34">
        <v>9.85</v>
      </c>
    </row>
    <row r="104" spans="2:6" x14ac:dyDescent="0.3">
      <c r="B104" s="34">
        <v>6</v>
      </c>
      <c r="C104" s="34">
        <v>8.31</v>
      </c>
      <c r="D104" s="34"/>
      <c r="E104" s="34">
        <v>4</v>
      </c>
      <c r="F104" s="34">
        <v>9.85</v>
      </c>
    </row>
    <row r="105" spans="2:6" x14ac:dyDescent="0.3">
      <c r="B105" s="34">
        <v>9</v>
      </c>
      <c r="C105" s="34">
        <v>7.4</v>
      </c>
      <c r="D105" s="34"/>
      <c r="E105" s="34">
        <v>4</v>
      </c>
      <c r="F105" s="34">
        <v>9.18</v>
      </c>
    </row>
    <row r="106" spans="2:6" x14ac:dyDescent="0.3">
      <c r="B106" s="34">
        <v>8</v>
      </c>
      <c r="C106" s="34">
        <v>7.2</v>
      </c>
      <c r="D106" s="34"/>
      <c r="E106" s="34">
        <v>9</v>
      </c>
      <c r="F106" s="34">
        <v>7.21</v>
      </c>
    </row>
    <row r="107" spans="2:6" x14ac:dyDescent="0.3">
      <c r="B107" s="34">
        <v>4</v>
      </c>
      <c r="C107" s="34">
        <v>9.93</v>
      </c>
      <c r="D107" s="34"/>
      <c r="E107" s="34">
        <v>4</v>
      </c>
      <c r="F107" s="34">
        <v>8.65</v>
      </c>
    </row>
    <row r="108" spans="2:6" x14ac:dyDescent="0.3">
      <c r="B108" s="34">
        <v>4</v>
      </c>
      <c r="C108" s="34">
        <v>8.6300000000000008</v>
      </c>
      <c r="D108" s="34"/>
      <c r="E108" s="34"/>
      <c r="F108" s="34">
        <v>7.32</v>
      </c>
    </row>
    <row r="109" spans="2:6" x14ac:dyDescent="0.3">
      <c r="B109" s="34">
        <v>4</v>
      </c>
      <c r="C109" s="34">
        <v>8.09</v>
      </c>
      <c r="D109" s="34"/>
      <c r="E109" s="34">
        <v>6</v>
      </c>
      <c r="F109" s="34">
        <v>7.56</v>
      </c>
    </row>
    <row r="110" spans="2:6" x14ac:dyDescent="0.3">
      <c r="B110" s="34"/>
      <c r="C110" s="34">
        <v>7.71</v>
      </c>
      <c r="D110" s="34"/>
      <c r="E110" s="34">
        <v>6</v>
      </c>
      <c r="F110" s="34">
        <v>7.88</v>
      </c>
    </row>
    <row r="111" spans="2:6" x14ac:dyDescent="0.3">
      <c r="B111" s="34">
        <v>4</v>
      </c>
      <c r="C111" s="34">
        <v>9.39</v>
      </c>
      <c r="D111" s="34"/>
      <c r="E111" s="34">
        <v>4</v>
      </c>
      <c r="F111" s="34">
        <v>8.120000000000001</v>
      </c>
    </row>
    <row r="112" spans="2:6" x14ac:dyDescent="0.3">
      <c r="B112" s="34">
        <v>4</v>
      </c>
      <c r="C112" s="34">
        <v>9.9700000000000006</v>
      </c>
      <c r="D112" s="34"/>
      <c r="E112" s="34"/>
      <c r="F112" s="34"/>
    </row>
    <row r="113" spans="2:3" x14ac:dyDescent="0.3">
      <c r="B113" s="34">
        <v>6</v>
      </c>
      <c r="C113" s="34">
        <v>6.91</v>
      </c>
    </row>
    <row r="114" spans="2:3" x14ac:dyDescent="0.3">
      <c r="B114" s="34">
        <v>5</v>
      </c>
      <c r="C114" s="34">
        <v>9.4600000000000009</v>
      </c>
    </row>
    <row r="115" spans="2:3" x14ac:dyDescent="0.3">
      <c r="B115" s="34">
        <v>5</v>
      </c>
      <c r="C115" s="34">
        <v>8.11</v>
      </c>
    </row>
    <row r="116" spans="2:3" x14ac:dyDescent="0.3">
      <c r="B116" s="34">
        <v>8</v>
      </c>
      <c r="C116" s="34">
        <v>6.97</v>
      </c>
    </row>
    <row r="117" spans="2:3" x14ac:dyDescent="0.3">
      <c r="B117" s="34">
        <v>4</v>
      </c>
      <c r="C117" s="34">
        <v>8.31</v>
      </c>
    </row>
    <row r="118" spans="2:3" x14ac:dyDescent="0.3">
      <c r="B118" s="34">
        <v>5</v>
      </c>
      <c r="C118" s="34">
        <v>8.17</v>
      </c>
    </row>
    <row r="119" spans="2:3" x14ac:dyDescent="0.3">
      <c r="B119" s="34">
        <v>6</v>
      </c>
      <c r="C119" s="34">
        <v>8.34</v>
      </c>
    </row>
    <row r="120" spans="2:3" x14ac:dyDescent="0.3">
      <c r="B120" s="34">
        <v>4</v>
      </c>
      <c r="C120" s="34">
        <v>9.6300000000000008</v>
      </c>
    </row>
    <row r="121" spans="2:3" x14ac:dyDescent="0.3">
      <c r="B121" s="34">
        <v>5</v>
      </c>
      <c r="C121" s="34">
        <v>7.2</v>
      </c>
    </row>
    <row r="122" spans="2:3" x14ac:dyDescent="0.3">
      <c r="B122" s="34">
        <v>4</v>
      </c>
      <c r="C122" s="34">
        <v>9.17</v>
      </c>
    </row>
    <row r="123" spans="2:3" x14ac:dyDescent="0.3">
      <c r="B123" s="34">
        <v>6</v>
      </c>
      <c r="C123" s="34">
        <v>7.34</v>
      </c>
    </row>
    <row r="124" spans="2:3" x14ac:dyDescent="0.3">
      <c r="B124" s="34">
        <v>6</v>
      </c>
      <c r="C124" s="34">
        <v>7</v>
      </c>
    </row>
    <row r="125" spans="2:3" x14ac:dyDescent="0.3">
      <c r="B125" s="34">
        <v>8</v>
      </c>
      <c r="C125" s="34">
        <v>7.66</v>
      </c>
    </row>
    <row r="126" spans="2:3" x14ac:dyDescent="0.3">
      <c r="B126" s="34">
        <v>5</v>
      </c>
      <c r="C126" s="34">
        <v>8.6</v>
      </c>
    </row>
    <row r="127" spans="2:3" x14ac:dyDescent="0.3">
      <c r="B127" s="34">
        <v>4</v>
      </c>
      <c r="C127" s="34">
        <v>8.5399999999999991</v>
      </c>
    </row>
    <row r="128" spans="2:3" x14ac:dyDescent="0.3">
      <c r="B128" s="34">
        <v>7</v>
      </c>
      <c r="C128" s="34">
        <v>7.54</v>
      </c>
    </row>
    <row r="129" spans="2:3" x14ac:dyDescent="0.3">
      <c r="B129" s="34"/>
      <c r="C129" s="34">
        <v>7.29</v>
      </c>
    </row>
    <row r="130" spans="2:3" x14ac:dyDescent="0.3">
      <c r="B130" s="34">
        <v>5</v>
      </c>
      <c r="C130" s="34">
        <v>8.66</v>
      </c>
    </row>
    <row r="131" spans="2:3" x14ac:dyDescent="0.3">
      <c r="B131" s="34">
        <v>6</v>
      </c>
      <c r="C131" s="34">
        <v>7.54</v>
      </c>
    </row>
    <row r="132" spans="2:3" x14ac:dyDescent="0.3">
      <c r="B132" s="34">
        <v>4</v>
      </c>
      <c r="C132" s="34">
        <v>9.14</v>
      </c>
    </row>
    <row r="133" spans="2:3" x14ac:dyDescent="0.3">
      <c r="B133" s="34">
        <v>4</v>
      </c>
      <c r="C133" s="34">
        <v>9.91</v>
      </c>
    </row>
    <row r="134" spans="2:3" x14ac:dyDescent="0.3">
      <c r="B134" s="34">
        <v>4</v>
      </c>
      <c r="C134" s="34">
        <v>9.3699999999999992</v>
      </c>
    </row>
    <row r="135" spans="2:3" x14ac:dyDescent="0.3">
      <c r="B135" s="34">
        <v>4</v>
      </c>
      <c r="C135" s="34">
        <v>9.06</v>
      </c>
    </row>
    <row r="136" spans="2:3" x14ac:dyDescent="0.3">
      <c r="B136" s="34">
        <v>8</v>
      </c>
      <c r="C136" s="34">
        <v>7.2</v>
      </c>
    </row>
    <row r="137" spans="2:3" x14ac:dyDescent="0.3">
      <c r="B137" s="34">
        <v>9</v>
      </c>
      <c r="C137" s="34">
        <v>7</v>
      </c>
    </row>
    <row r="138" spans="2:3" x14ac:dyDescent="0.3">
      <c r="B138" s="34">
        <v>7</v>
      </c>
      <c r="C138" s="34">
        <v>8</v>
      </c>
    </row>
    <row r="139" spans="2:3" x14ac:dyDescent="0.3">
      <c r="B139" s="34">
        <v>4</v>
      </c>
      <c r="C139" s="34">
        <v>9.5399999999999991</v>
      </c>
    </row>
    <row r="140" spans="2:3" x14ac:dyDescent="0.3">
      <c r="B140" s="34">
        <v>4</v>
      </c>
      <c r="C140" s="34">
        <v>9.1999999999999993</v>
      </c>
    </row>
    <row r="141" spans="2:3" x14ac:dyDescent="0.3">
      <c r="B141" s="34">
        <v>4</v>
      </c>
      <c r="C141" s="34">
        <v>8.0299999999999994</v>
      </c>
    </row>
    <row r="142" spans="2:3" x14ac:dyDescent="0.3">
      <c r="B142" s="34">
        <v>4</v>
      </c>
      <c r="C142" s="34">
        <v>7.89</v>
      </c>
    </row>
    <row r="143" spans="2:3" x14ac:dyDescent="0.3">
      <c r="B143" s="34"/>
      <c r="C143" s="34">
        <v>7.17</v>
      </c>
    </row>
    <row r="144" spans="2:3" x14ac:dyDescent="0.3">
      <c r="B144" s="34">
        <v>4</v>
      </c>
      <c r="C144" s="34">
        <v>9.8000000000000007</v>
      </c>
    </row>
    <row r="145" spans="2:3" x14ac:dyDescent="0.3">
      <c r="B145" s="34">
        <v>9</v>
      </c>
      <c r="C145" s="34">
        <v>7.6</v>
      </c>
    </row>
    <row r="146" spans="2:3" x14ac:dyDescent="0.3">
      <c r="B146" s="34">
        <v>6</v>
      </c>
      <c r="C146" s="34">
        <v>7.97</v>
      </c>
    </row>
    <row r="147" spans="2:3" x14ac:dyDescent="0.3">
      <c r="B147" s="34">
        <v>5</v>
      </c>
      <c r="C147" s="34">
        <v>9.06</v>
      </c>
    </row>
    <row r="148" spans="2:3" x14ac:dyDescent="0.3">
      <c r="B148" s="34">
        <v>6</v>
      </c>
      <c r="C148" s="34">
        <v>7.4</v>
      </c>
    </row>
    <row r="149" spans="2:3" x14ac:dyDescent="0.3">
      <c r="B149" s="34">
        <v>5</v>
      </c>
      <c r="C149" s="34">
        <v>8.51</v>
      </c>
    </row>
    <row r="150" spans="2:3" x14ac:dyDescent="0.3">
      <c r="B150" s="34">
        <v>9</v>
      </c>
      <c r="C150" s="34">
        <v>7.17</v>
      </c>
    </row>
    <row r="151" spans="2:3" x14ac:dyDescent="0.3">
      <c r="B151" s="34">
        <v>5</v>
      </c>
      <c r="C151" s="34">
        <v>8.51</v>
      </c>
    </row>
    <row r="152" spans="2:3" x14ac:dyDescent="0.3">
      <c r="B152" s="34">
        <v>6</v>
      </c>
      <c r="C152" s="34">
        <v>7.49</v>
      </c>
    </row>
    <row r="153" spans="2:3" x14ac:dyDescent="0.3">
      <c r="B153" s="34">
        <v>4</v>
      </c>
      <c r="C153" s="34">
        <v>9.2899999999999991</v>
      </c>
    </row>
    <row r="154" spans="2:3" x14ac:dyDescent="0.3">
      <c r="B154" s="34">
        <v>5</v>
      </c>
      <c r="C154" s="34">
        <v>8.34</v>
      </c>
    </row>
    <row r="155" spans="2:3" x14ac:dyDescent="0.3">
      <c r="B155" s="34">
        <v>4</v>
      </c>
      <c r="C155" s="34">
        <v>9.8000000000000007</v>
      </c>
    </row>
    <row r="156" spans="2:3" x14ac:dyDescent="0.3">
      <c r="B156" s="34">
        <v>7</v>
      </c>
      <c r="C156" s="34">
        <v>7.77</v>
      </c>
    </row>
    <row r="157" spans="2:3" x14ac:dyDescent="0.3">
      <c r="B157" s="34">
        <v>10</v>
      </c>
      <c r="C157" s="34">
        <v>7.31</v>
      </c>
    </row>
    <row r="158" spans="2:3" x14ac:dyDescent="0.3">
      <c r="B158" s="34">
        <v>8</v>
      </c>
      <c r="C158" s="34">
        <v>7.11</v>
      </c>
    </row>
    <row r="159" spans="2:3" x14ac:dyDescent="0.3">
      <c r="B159" s="34">
        <v>7</v>
      </c>
      <c r="C159" s="34">
        <v>7.2</v>
      </c>
    </row>
    <row r="160" spans="2:3" x14ac:dyDescent="0.3">
      <c r="B160" s="34">
        <v>5</v>
      </c>
      <c r="C160" s="34">
        <v>7.54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109"/>
  <sheetViews>
    <sheetView topLeftCell="A7" workbookViewId="0">
      <selection activeCell="H70" sqref="H70"/>
    </sheetView>
  </sheetViews>
  <sheetFormatPr defaultRowHeight="14.4" x14ac:dyDescent="0.3"/>
  <sheetData>
    <row r="3" spans="2:9" x14ac:dyDescent="0.3">
      <c r="B3" s="39" t="s">
        <v>46</v>
      </c>
      <c r="C3" s="39" t="s">
        <v>51</v>
      </c>
      <c r="D3" s="39"/>
      <c r="E3" s="39"/>
      <c r="F3" s="39"/>
      <c r="G3" s="39"/>
      <c r="H3" s="39"/>
      <c r="I3" s="39"/>
    </row>
    <row r="5" spans="2:9" x14ac:dyDescent="0.3">
      <c r="B5" s="39"/>
      <c r="C5" s="39"/>
      <c r="D5" s="39"/>
      <c r="E5" s="39" t="s">
        <v>46</v>
      </c>
      <c r="F5" s="39" t="s">
        <v>51</v>
      </c>
      <c r="G5" s="39"/>
      <c r="H5" s="39" t="s">
        <v>46</v>
      </c>
      <c r="I5" s="39" t="s">
        <v>51</v>
      </c>
    </row>
    <row r="6" spans="2:9" x14ac:dyDescent="0.3">
      <c r="B6" s="39"/>
      <c r="C6" s="39" t="s">
        <v>21</v>
      </c>
      <c r="D6" s="39"/>
      <c r="E6" s="39"/>
      <c r="F6" s="39" t="s">
        <v>15</v>
      </c>
      <c r="G6" s="39"/>
      <c r="H6" s="39"/>
      <c r="I6" s="39" t="s">
        <v>17</v>
      </c>
    </row>
    <row r="7" spans="2:9" x14ac:dyDescent="0.3">
      <c r="B7" s="39">
        <v>2</v>
      </c>
      <c r="C7" s="39">
        <v>9.75</v>
      </c>
      <c r="D7" s="39"/>
      <c r="E7" s="39">
        <v>1</v>
      </c>
      <c r="F7" s="39">
        <v>9.8000000000000007</v>
      </c>
      <c r="G7" s="39"/>
      <c r="H7" s="39">
        <v>2</v>
      </c>
      <c r="I7" s="39">
        <v>8.25</v>
      </c>
    </row>
    <row r="8" spans="2:9" x14ac:dyDescent="0.3">
      <c r="B8" s="39">
        <v>1</v>
      </c>
      <c r="C8" s="39">
        <v>9</v>
      </c>
      <c r="D8" s="39"/>
      <c r="E8" s="39">
        <v>1</v>
      </c>
      <c r="F8" s="39">
        <v>9.8000000000000007</v>
      </c>
      <c r="G8" s="39"/>
      <c r="H8" s="39">
        <v>1</v>
      </c>
      <c r="I8" s="39">
        <v>9.75</v>
      </c>
    </row>
    <row r="9" spans="2:9" x14ac:dyDescent="0.3">
      <c r="B9" s="39">
        <v>1</v>
      </c>
      <c r="C9" s="39">
        <v>10</v>
      </c>
      <c r="D9" s="39"/>
      <c r="E9" s="39">
        <v>1</v>
      </c>
      <c r="F9" s="39">
        <v>9.6</v>
      </c>
      <c r="G9" s="39"/>
      <c r="H9" s="39">
        <v>2</v>
      </c>
      <c r="I9" s="39">
        <v>8.5</v>
      </c>
    </row>
    <row r="10" spans="2:9" x14ac:dyDescent="0.3">
      <c r="B10" s="39">
        <v>1</v>
      </c>
      <c r="C10" s="39">
        <v>9.75</v>
      </c>
      <c r="D10" s="39"/>
      <c r="E10" s="39">
        <v>1</v>
      </c>
      <c r="F10" s="39">
        <v>10</v>
      </c>
      <c r="G10" s="39"/>
      <c r="H10" s="39">
        <v>2</v>
      </c>
      <c r="I10" s="39">
        <v>8</v>
      </c>
    </row>
    <row r="11" spans="2:9" x14ac:dyDescent="0.3">
      <c r="B11" s="39">
        <v>2</v>
      </c>
      <c r="C11" s="39">
        <v>8.75</v>
      </c>
      <c r="D11" s="39"/>
      <c r="E11" s="39">
        <v>1</v>
      </c>
      <c r="F11" s="39">
        <v>9.6</v>
      </c>
      <c r="G11" s="39"/>
      <c r="H11" s="39">
        <v>1</v>
      </c>
      <c r="I11" s="39">
        <v>9.75</v>
      </c>
    </row>
    <row r="12" spans="2:9" x14ac:dyDescent="0.3">
      <c r="B12" s="39">
        <v>1</v>
      </c>
      <c r="C12" s="39">
        <v>9.75</v>
      </c>
      <c r="D12" s="39"/>
      <c r="E12" s="39">
        <v>1</v>
      </c>
      <c r="F12" s="39">
        <v>10</v>
      </c>
      <c r="G12" s="39"/>
      <c r="H12" s="39">
        <v>1</v>
      </c>
      <c r="I12" s="39">
        <v>9.5</v>
      </c>
    </row>
    <row r="13" spans="2:9" x14ac:dyDescent="0.3">
      <c r="B13" s="39">
        <v>1</v>
      </c>
      <c r="C13" s="39">
        <v>10</v>
      </c>
      <c r="D13" s="39"/>
      <c r="E13" s="39">
        <v>1</v>
      </c>
      <c r="F13" s="39">
        <v>9.6</v>
      </c>
      <c r="G13" s="39"/>
      <c r="H13" s="39">
        <v>1</v>
      </c>
      <c r="I13" s="39">
        <v>9.75</v>
      </c>
    </row>
    <row r="14" spans="2:9" x14ac:dyDescent="0.3">
      <c r="B14" s="39">
        <v>2</v>
      </c>
      <c r="C14" s="39">
        <v>8.75</v>
      </c>
      <c r="D14" s="39"/>
      <c r="E14" s="39">
        <v>1</v>
      </c>
      <c r="F14" s="39">
        <v>9.1999999999999993</v>
      </c>
      <c r="G14" s="39"/>
      <c r="H14" s="39">
        <v>1</v>
      </c>
      <c r="I14" s="39">
        <v>9.75</v>
      </c>
    </row>
    <row r="15" spans="2:9" x14ac:dyDescent="0.3">
      <c r="B15" s="39">
        <v>1</v>
      </c>
      <c r="C15" s="39">
        <v>8.5</v>
      </c>
      <c r="D15" s="39"/>
      <c r="E15" s="39">
        <v>1</v>
      </c>
      <c r="F15" s="39">
        <v>9.6</v>
      </c>
      <c r="G15" s="39"/>
      <c r="H15" s="39">
        <v>2</v>
      </c>
      <c r="I15" s="39">
        <v>9.75</v>
      </c>
    </row>
    <row r="16" spans="2:9" x14ac:dyDescent="0.3">
      <c r="B16" s="39">
        <v>1</v>
      </c>
      <c r="C16" s="39">
        <v>9.75</v>
      </c>
      <c r="D16" s="39"/>
      <c r="E16" s="39">
        <v>1</v>
      </c>
      <c r="F16" s="39">
        <v>9.8000000000000007</v>
      </c>
      <c r="G16" s="39"/>
      <c r="H16" s="39">
        <v>2</v>
      </c>
      <c r="I16" s="39">
        <v>9.5</v>
      </c>
    </row>
    <row r="17" spans="2:9" x14ac:dyDescent="0.3">
      <c r="B17" s="39">
        <v>1</v>
      </c>
      <c r="C17" s="39">
        <v>9.75</v>
      </c>
      <c r="D17" s="39"/>
      <c r="E17" s="39">
        <v>1</v>
      </c>
      <c r="F17" s="39">
        <v>10</v>
      </c>
      <c r="G17" s="39"/>
      <c r="H17" s="39">
        <v>1</v>
      </c>
      <c r="I17" s="39">
        <v>10</v>
      </c>
    </row>
    <row r="18" spans="2:9" x14ac:dyDescent="0.3">
      <c r="B18" s="39">
        <v>1</v>
      </c>
      <c r="C18" s="39">
        <v>9.5</v>
      </c>
      <c r="D18" s="39"/>
      <c r="E18" s="39">
        <v>1</v>
      </c>
      <c r="F18" s="39">
        <v>9.4</v>
      </c>
      <c r="G18" s="39"/>
      <c r="H18" s="39">
        <v>1</v>
      </c>
      <c r="I18" s="39">
        <v>9.75</v>
      </c>
    </row>
    <row r="19" spans="2:9" x14ac:dyDescent="0.3">
      <c r="B19" s="39">
        <v>1</v>
      </c>
      <c r="C19" s="39">
        <v>9.75</v>
      </c>
      <c r="D19" s="39"/>
      <c r="E19" s="39">
        <v>1</v>
      </c>
      <c r="F19" s="39">
        <v>9.4</v>
      </c>
      <c r="G19" s="39"/>
      <c r="H19" s="39">
        <v>1</v>
      </c>
      <c r="I19" s="39">
        <v>9.75</v>
      </c>
    </row>
    <row r="20" spans="2:9" x14ac:dyDescent="0.3">
      <c r="B20" s="39">
        <v>1</v>
      </c>
      <c r="C20" s="39">
        <v>9</v>
      </c>
      <c r="D20" s="39"/>
      <c r="E20" s="39">
        <v>1</v>
      </c>
      <c r="F20" s="39">
        <v>10</v>
      </c>
      <c r="G20" s="39"/>
      <c r="H20" s="39">
        <v>3</v>
      </c>
      <c r="I20" s="39">
        <v>9</v>
      </c>
    </row>
    <row r="21" spans="2:9" x14ac:dyDescent="0.3">
      <c r="B21" s="39">
        <v>1</v>
      </c>
      <c r="C21" s="39">
        <v>10</v>
      </c>
      <c r="D21" s="39"/>
      <c r="E21" s="39">
        <v>1</v>
      </c>
      <c r="F21" s="39">
        <v>9.8000000000000007</v>
      </c>
      <c r="G21" s="39"/>
      <c r="H21" s="39">
        <v>1</v>
      </c>
      <c r="I21" s="39">
        <v>7</v>
      </c>
    </row>
    <row r="22" spans="2:9" x14ac:dyDescent="0.3">
      <c r="B22" s="39">
        <v>3</v>
      </c>
      <c r="C22" s="39">
        <v>10</v>
      </c>
      <c r="D22" s="39"/>
      <c r="E22" s="39">
        <v>1</v>
      </c>
      <c r="F22" s="39">
        <v>9.1999999999999993</v>
      </c>
      <c r="G22" s="39"/>
      <c r="H22" s="39">
        <v>3</v>
      </c>
      <c r="I22" s="39">
        <v>9.25</v>
      </c>
    </row>
    <row r="23" spans="2:9" x14ac:dyDescent="0.3">
      <c r="B23" s="39">
        <v>1</v>
      </c>
      <c r="C23" s="39">
        <v>9.5</v>
      </c>
      <c r="D23" s="39"/>
      <c r="E23" s="39">
        <v>1</v>
      </c>
      <c r="F23" s="39">
        <v>9.1999999999999993</v>
      </c>
      <c r="G23" s="39"/>
      <c r="H23" s="39">
        <v>2</v>
      </c>
      <c r="I23" s="39">
        <v>9</v>
      </c>
    </row>
    <row r="24" spans="2:9" x14ac:dyDescent="0.3">
      <c r="B24" s="39">
        <v>2</v>
      </c>
      <c r="C24" s="39">
        <v>8.75</v>
      </c>
      <c r="D24" s="39"/>
      <c r="E24" s="39">
        <v>1</v>
      </c>
      <c r="F24" s="39">
        <v>9</v>
      </c>
      <c r="G24" s="39"/>
      <c r="H24" s="39">
        <v>3</v>
      </c>
      <c r="I24" s="39">
        <v>9.75</v>
      </c>
    </row>
    <row r="25" spans="2:9" x14ac:dyDescent="0.3">
      <c r="B25" s="39">
        <v>1</v>
      </c>
      <c r="C25" s="39">
        <v>10</v>
      </c>
      <c r="D25" s="39"/>
      <c r="E25" s="39">
        <v>1</v>
      </c>
      <c r="F25" s="39">
        <v>9.4</v>
      </c>
      <c r="G25" s="39"/>
      <c r="H25" s="39">
        <v>1</v>
      </c>
      <c r="I25" s="39">
        <v>8</v>
      </c>
    </row>
    <row r="26" spans="2:9" x14ac:dyDescent="0.3">
      <c r="B26" s="39">
        <v>1</v>
      </c>
      <c r="C26" s="39">
        <v>9</v>
      </c>
      <c r="D26" s="39"/>
      <c r="E26" s="39">
        <v>2</v>
      </c>
      <c r="F26" s="39">
        <v>8.6</v>
      </c>
      <c r="G26" s="39"/>
      <c r="H26" s="39">
        <v>2</v>
      </c>
      <c r="I26" s="39">
        <v>9.75</v>
      </c>
    </row>
    <row r="27" spans="2:9" x14ac:dyDescent="0.3">
      <c r="B27" s="39">
        <v>1</v>
      </c>
      <c r="C27" s="39">
        <v>8.75</v>
      </c>
      <c r="D27" s="39"/>
      <c r="E27" s="39">
        <v>1</v>
      </c>
      <c r="F27" s="39">
        <v>9.8000000000000007</v>
      </c>
      <c r="G27" s="39"/>
      <c r="H27" s="39">
        <v>1</v>
      </c>
      <c r="I27" s="39">
        <v>9.75</v>
      </c>
    </row>
    <row r="28" spans="2:9" x14ac:dyDescent="0.3">
      <c r="B28" s="39">
        <v>2</v>
      </c>
      <c r="C28" s="39">
        <v>9.25</v>
      </c>
      <c r="D28" s="39"/>
      <c r="E28" s="39">
        <v>1</v>
      </c>
      <c r="F28" s="39">
        <v>8.8000000000000007</v>
      </c>
      <c r="G28" s="39"/>
      <c r="H28" s="39">
        <v>2</v>
      </c>
      <c r="I28" s="39">
        <v>9.8000000000000007</v>
      </c>
    </row>
    <row r="29" spans="2:9" x14ac:dyDescent="0.3">
      <c r="B29" s="39">
        <v>1</v>
      </c>
      <c r="C29" s="39">
        <v>9.25</v>
      </c>
      <c r="D29" s="39"/>
      <c r="E29" s="39">
        <v>1</v>
      </c>
      <c r="F29" s="39">
        <v>9.4</v>
      </c>
      <c r="G29" s="39"/>
      <c r="H29" s="39">
        <v>2</v>
      </c>
      <c r="I29" s="39">
        <v>8.75</v>
      </c>
    </row>
    <row r="30" spans="2:9" x14ac:dyDescent="0.3">
      <c r="B30" s="39">
        <v>1</v>
      </c>
      <c r="C30" s="39">
        <v>9.5</v>
      </c>
      <c r="D30" s="39"/>
      <c r="E30" s="39">
        <v>1</v>
      </c>
      <c r="F30" s="39">
        <v>9.6</v>
      </c>
      <c r="G30" s="39"/>
      <c r="H30" s="39">
        <v>1</v>
      </c>
      <c r="I30" s="39">
        <v>10</v>
      </c>
    </row>
    <row r="31" spans="2:9" x14ac:dyDescent="0.3">
      <c r="B31" s="39">
        <v>2</v>
      </c>
      <c r="C31" s="39">
        <v>9.5</v>
      </c>
      <c r="D31" s="39"/>
      <c r="E31" s="39">
        <v>1</v>
      </c>
      <c r="F31" s="39">
        <v>9.6</v>
      </c>
      <c r="G31" s="39"/>
      <c r="H31" s="39">
        <v>2</v>
      </c>
      <c r="I31" s="39">
        <v>9.5</v>
      </c>
    </row>
    <row r="32" spans="2:9" x14ac:dyDescent="0.3">
      <c r="B32" s="39">
        <v>1</v>
      </c>
      <c r="C32" s="39">
        <v>10</v>
      </c>
      <c r="D32" s="39"/>
      <c r="E32" s="39">
        <v>1</v>
      </c>
      <c r="F32" s="39">
        <v>9.4</v>
      </c>
      <c r="G32" s="39"/>
      <c r="H32" s="39">
        <v>2</v>
      </c>
      <c r="I32" s="39">
        <v>9.75</v>
      </c>
    </row>
    <row r="33" spans="2:9" x14ac:dyDescent="0.3">
      <c r="B33" s="39">
        <v>1</v>
      </c>
      <c r="C33" s="39">
        <v>10</v>
      </c>
      <c r="D33" s="39"/>
      <c r="E33" s="39">
        <v>2</v>
      </c>
      <c r="F33" s="39">
        <v>9.6</v>
      </c>
      <c r="G33" s="39"/>
      <c r="H33" s="39">
        <v>2</v>
      </c>
      <c r="I33" s="39">
        <v>9.25</v>
      </c>
    </row>
    <row r="34" spans="2:9" x14ac:dyDescent="0.3">
      <c r="B34" s="39">
        <v>2</v>
      </c>
      <c r="C34" s="39">
        <v>9</v>
      </c>
      <c r="D34" s="39"/>
      <c r="E34" s="39">
        <v>1</v>
      </c>
      <c r="F34" s="39">
        <v>9.6</v>
      </c>
      <c r="G34" s="39"/>
      <c r="H34" s="39">
        <v>2</v>
      </c>
      <c r="I34" s="39">
        <v>9.25</v>
      </c>
    </row>
    <row r="35" spans="2:9" x14ac:dyDescent="0.3">
      <c r="B35" s="39">
        <v>1</v>
      </c>
      <c r="C35" s="39">
        <v>9.25</v>
      </c>
      <c r="D35" s="39"/>
      <c r="E35" s="39">
        <v>1</v>
      </c>
      <c r="F35" s="39">
        <v>9.1999999999999993</v>
      </c>
      <c r="G35" s="39"/>
      <c r="H35" s="39">
        <v>2</v>
      </c>
      <c r="I35" s="39">
        <v>10</v>
      </c>
    </row>
    <row r="36" spans="2:9" x14ac:dyDescent="0.3">
      <c r="B36" s="39">
        <v>2</v>
      </c>
      <c r="C36" s="39">
        <v>9.5</v>
      </c>
      <c r="D36" s="39"/>
      <c r="E36" s="39">
        <v>1</v>
      </c>
      <c r="F36" s="39">
        <v>9.4</v>
      </c>
      <c r="G36" s="39"/>
      <c r="H36" s="39">
        <v>1</v>
      </c>
      <c r="I36" s="39">
        <v>9.5</v>
      </c>
    </row>
    <row r="37" spans="2:9" x14ac:dyDescent="0.3">
      <c r="B37" s="39">
        <v>1</v>
      </c>
      <c r="C37" s="39">
        <v>8.75</v>
      </c>
      <c r="D37" s="39"/>
      <c r="E37" s="39">
        <v>2</v>
      </c>
      <c r="F37" s="39">
        <v>9.1999999999999993</v>
      </c>
      <c r="G37" s="39"/>
      <c r="H37" s="39">
        <v>1</v>
      </c>
      <c r="I37" s="39">
        <v>9</v>
      </c>
    </row>
    <row r="38" spans="2:9" x14ac:dyDescent="0.3">
      <c r="B38" s="39">
        <v>3</v>
      </c>
      <c r="C38" s="39">
        <v>9.5</v>
      </c>
      <c r="D38" s="39"/>
      <c r="E38" s="39">
        <v>1</v>
      </c>
      <c r="F38" s="39">
        <v>9.4</v>
      </c>
      <c r="G38" s="39"/>
      <c r="H38" s="39">
        <v>1</v>
      </c>
      <c r="I38" s="39">
        <v>10</v>
      </c>
    </row>
    <row r="39" spans="2:9" x14ac:dyDescent="0.3">
      <c r="B39" s="39">
        <v>1</v>
      </c>
      <c r="C39" s="39">
        <v>9.75</v>
      </c>
      <c r="D39" s="39"/>
      <c r="E39" s="39">
        <v>1</v>
      </c>
      <c r="F39" s="39">
        <v>9.6</v>
      </c>
      <c r="G39" s="39"/>
      <c r="H39" s="39">
        <v>3</v>
      </c>
      <c r="I39" s="39">
        <v>9.6</v>
      </c>
    </row>
    <row r="40" spans="2:9" x14ac:dyDescent="0.3">
      <c r="B40" s="39">
        <v>3</v>
      </c>
      <c r="C40" s="39">
        <v>9.5</v>
      </c>
      <c r="D40" s="39"/>
      <c r="E40" s="39">
        <v>1</v>
      </c>
      <c r="F40" s="39">
        <v>9.8000000000000007</v>
      </c>
      <c r="G40" s="39"/>
      <c r="H40" s="39">
        <v>1</v>
      </c>
      <c r="I40" s="39">
        <v>10</v>
      </c>
    </row>
    <row r="41" spans="2:9" x14ac:dyDescent="0.3">
      <c r="B41" s="39">
        <v>3</v>
      </c>
      <c r="C41" s="39">
        <v>8.5</v>
      </c>
      <c r="D41" s="39"/>
      <c r="E41" s="39">
        <v>1</v>
      </c>
      <c r="F41" s="39">
        <v>9.1999999999999993</v>
      </c>
      <c r="G41" s="39"/>
      <c r="H41" s="39"/>
      <c r="I41" s="39"/>
    </row>
    <row r="42" spans="2:9" x14ac:dyDescent="0.3">
      <c r="B42" s="39">
        <v>1</v>
      </c>
      <c r="C42" s="39">
        <v>9.5</v>
      </c>
      <c r="D42" s="39"/>
      <c r="E42" s="39">
        <v>1</v>
      </c>
      <c r="F42" s="39">
        <v>9.6</v>
      </c>
      <c r="G42" s="39"/>
      <c r="H42" s="39"/>
      <c r="I42" s="39"/>
    </row>
    <row r="43" spans="2:9" x14ac:dyDescent="0.3">
      <c r="B43" s="39">
        <v>1</v>
      </c>
      <c r="C43" s="39">
        <v>9.75</v>
      </c>
      <c r="D43" s="39"/>
      <c r="E43" s="39">
        <v>1</v>
      </c>
      <c r="F43" s="39">
        <v>9.6</v>
      </c>
      <c r="G43" s="39"/>
      <c r="H43" s="39"/>
      <c r="I43" s="39"/>
    </row>
    <row r="44" spans="2:9" x14ac:dyDescent="0.3">
      <c r="B44" s="39">
        <v>1</v>
      </c>
      <c r="C44" s="39">
        <v>7</v>
      </c>
      <c r="D44" s="39"/>
      <c r="E44" s="39">
        <v>1</v>
      </c>
      <c r="F44" s="39">
        <v>10</v>
      </c>
      <c r="G44" s="39"/>
      <c r="H44" s="39"/>
      <c r="I44" s="39"/>
    </row>
    <row r="45" spans="2:9" x14ac:dyDescent="0.3">
      <c r="B45" s="39">
        <v>1</v>
      </c>
      <c r="C45" s="39">
        <v>9</v>
      </c>
      <c r="D45" s="39"/>
      <c r="E45" s="39"/>
      <c r="F45" s="39"/>
      <c r="G45" s="39"/>
      <c r="H45" s="39"/>
      <c r="I45" s="39"/>
    </row>
    <row r="46" spans="2:9" ht="15" thickBot="1" x14ac:dyDescent="0.35">
      <c r="B46" s="39">
        <v>2</v>
      </c>
      <c r="C46" s="39">
        <v>10</v>
      </c>
      <c r="D46" s="39"/>
      <c r="E46" s="39"/>
      <c r="F46" s="39"/>
      <c r="G46" s="39"/>
      <c r="H46" s="39"/>
      <c r="I46" s="39"/>
    </row>
    <row r="47" spans="2:9" x14ac:dyDescent="0.3">
      <c r="B47" s="39">
        <v>1</v>
      </c>
      <c r="C47" s="39">
        <v>10</v>
      </c>
      <c r="D47" s="39"/>
      <c r="E47" s="39" t="s">
        <v>21</v>
      </c>
      <c r="F47" s="42" t="s">
        <v>49</v>
      </c>
      <c r="G47" s="42" t="s">
        <v>50</v>
      </c>
      <c r="H47" s="39"/>
      <c r="I47" s="39"/>
    </row>
    <row r="48" spans="2:9" x14ac:dyDescent="0.3">
      <c r="B48" s="39">
        <v>3</v>
      </c>
      <c r="C48" s="39">
        <v>9</v>
      </c>
      <c r="D48" s="39"/>
      <c r="E48" s="40" t="s">
        <v>49</v>
      </c>
      <c r="F48" s="40">
        <v>1</v>
      </c>
      <c r="G48" s="40"/>
      <c r="H48" s="39"/>
      <c r="I48" s="39"/>
    </row>
    <row r="49" spans="2:7" ht="15" thickBot="1" x14ac:dyDescent="0.35">
      <c r="B49" s="39">
        <v>1</v>
      </c>
      <c r="C49" s="39">
        <v>10</v>
      </c>
      <c r="E49" s="41" t="s">
        <v>50</v>
      </c>
      <c r="F49" s="41">
        <v>-0.34910117376329547</v>
      </c>
      <c r="G49" s="41">
        <v>1</v>
      </c>
    </row>
    <row r="50" spans="2:7" x14ac:dyDescent="0.3">
      <c r="B50" s="39">
        <v>1</v>
      </c>
      <c r="C50" s="39">
        <v>10</v>
      </c>
    </row>
    <row r="51" spans="2:7" ht="15" thickBot="1" x14ac:dyDescent="0.35">
      <c r="B51" s="39">
        <v>1</v>
      </c>
      <c r="C51" s="39">
        <v>10</v>
      </c>
    </row>
    <row r="52" spans="2:7" x14ac:dyDescent="0.3">
      <c r="B52" s="39">
        <v>2</v>
      </c>
      <c r="C52" s="39">
        <v>10</v>
      </c>
      <c r="E52" s="39" t="s">
        <v>15</v>
      </c>
      <c r="F52" s="42" t="s">
        <v>49</v>
      </c>
      <c r="G52" s="42" t="s">
        <v>50</v>
      </c>
    </row>
    <row r="53" spans="2:7" x14ac:dyDescent="0.3">
      <c r="B53" s="39">
        <v>1</v>
      </c>
      <c r="C53" s="39">
        <v>9.75</v>
      </c>
      <c r="E53" s="40" t="s">
        <v>49</v>
      </c>
      <c r="F53" s="40">
        <v>1</v>
      </c>
      <c r="G53" s="40"/>
    </row>
    <row r="54" spans="2:7" ht="15" thickBot="1" x14ac:dyDescent="0.35">
      <c r="B54" s="39">
        <v>1</v>
      </c>
      <c r="C54" s="39">
        <v>9.75</v>
      </c>
      <c r="E54" s="41" t="s">
        <v>50</v>
      </c>
      <c r="F54" s="41">
        <v>-0.34799697640598359</v>
      </c>
      <c r="G54" s="41">
        <v>1</v>
      </c>
    </row>
    <row r="55" spans="2:7" x14ac:dyDescent="0.3">
      <c r="B55" s="39">
        <v>1</v>
      </c>
      <c r="C55" s="39">
        <v>10</v>
      </c>
    </row>
    <row r="56" spans="2:7" ht="15" thickBot="1" x14ac:dyDescent="0.35">
      <c r="B56" s="39">
        <v>1</v>
      </c>
      <c r="C56" s="39">
        <v>9.75</v>
      </c>
    </row>
    <row r="57" spans="2:7" x14ac:dyDescent="0.3">
      <c r="B57" s="39">
        <v>1</v>
      </c>
      <c r="C57" s="39">
        <v>10</v>
      </c>
      <c r="E57" s="39" t="s">
        <v>17</v>
      </c>
      <c r="F57" s="42" t="s">
        <v>49</v>
      </c>
      <c r="G57" s="42" t="s">
        <v>50</v>
      </c>
    </row>
    <row r="58" spans="2:7" x14ac:dyDescent="0.3">
      <c r="B58" s="39">
        <v>1</v>
      </c>
      <c r="C58" s="39">
        <v>10</v>
      </c>
      <c r="E58" s="40" t="s">
        <v>49</v>
      </c>
      <c r="F58" s="40">
        <v>1</v>
      </c>
      <c r="G58" s="40"/>
    </row>
    <row r="59" spans="2:7" ht="15" thickBot="1" x14ac:dyDescent="0.35">
      <c r="B59" s="39">
        <v>3</v>
      </c>
      <c r="C59" s="39">
        <v>9.5</v>
      </c>
      <c r="E59" s="41" t="s">
        <v>50</v>
      </c>
      <c r="F59" s="41">
        <v>-9.1057250661022146E-2</v>
      </c>
      <c r="G59" s="41">
        <v>1</v>
      </c>
    </row>
    <row r="60" spans="2:7" x14ac:dyDescent="0.3">
      <c r="B60" s="39">
        <v>1</v>
      </c>
      <c r="C60" s="39">
        <v>10</v>
      </c>
    </row>
    <row r="61" spans="2:7" x14ac:dyDescent="0.3">
      <c r="B61" s="39">
        <v>1</v>
      </c>
      <c r="C61" s="39">
        <v>10</v>
      </c>
    </row>
    <row r="62" spans="2:7" x14ac:dyDescent="0.3">
      <c r="B62" s="39">
        <v>1</v>
      </c>
      <c r="C62" s="39">
        <v>9.5</v>
      </c>
    </row>
    <row r="63" spans="2:7" x14ac:dyDescent="0.3">
      <c r="B63" s="39">
        <v>1</v>
      </c>
      <c r="C63" s="39">
        <v>9.25</v>
      </c>
    </row>
    <row r="64" spans="2:7" x14ac:dyDescent="0.3">
      <c r="B64" s="39">
        <v>2</v>
      </c>
      <c r="C64" s="39">
        <v>10</v>
      </c>
    </row>
    <row r="65" spans="2:3" x14ac:dyDescent="0.3">
      <c r="B65" s="39">
        <v>2</v>
      </c>
      <c r="C65" s="39">
        <v>9.25</v>
      </c>
    </row>
    <row r="66" spans="2:3" x14ac:dyDescent="0.3">
      <c r="B66" s="39">
        <v>2</v>
      </c>
      <c r="C66" s="39">
        <v>9.25</v>
      </c>
    </row>
    <row r="67" spans="2:3" x14ac:dyDescent="0.3">
      <c r="B67" s="39">
        <v>1</v>
      </c>
      <c r="C67" s="39">
        <v>10</v>
      </c>
    </row>
    <row r="68" spans="2:3" x14ac:dyDescent="0.3">
      <c r="B68" s="39">
        <v>3</v>
      </c>
      <c r="C68" s="39">
        <v>8.25</v>
      </c>
    </row>
    <row r="69" spans="2:3" x14ac:dyDescent="0.3">
      <c r="B69" s="39">
        <v>1</v>
      </c>
      <c r="C69" s="39">
        <v>9.75</v>
      </c>
    </row>
    <row r="70" spans="2:3" x14ac:dyDescent="0.3">
      <c r="B70" s="39">
        <v>2</v>
      </c>
      <c r="C70" s="39">
        <v>9</v>
      </c>
    </row>
    <row r="71" spans="2:3" x14ac:dyDescent="0.3">
      <c r="B71" s="39">
        <v>1</v>
      </c>
      <c r="C71" s="39">
        <v>10</v>
      </c>
    </row>
    <row r="72" spans="2:3" x14ac:dyDescent="0.3">
      <c r="B72" s="39">
        <v>2</v>
      </c>
      <c r="C72" s="39">
        <v>8.25</v>
      </c>
    </row>
    <row r="73" spans="2:3" x14ac:dyDescent="0.3">
      <c r="B73" s="39">
        <v>1</v>
      </c>
      <c r="C73" s="39">
        <v>9.75</v>
      </c>
    </row>
    <row r="74" spans="2:3" x14ac:dyDescent="0.3">
      <c r="B74" s="39">
        <v>1</v>
      </c>
      <c r="C74" s="39">
        <v>9.75</v>
      </c>
    </row>
    <row r="75" spans="2:3" x14ac:dyDescent="0.3">
      <c r="B75" s="39">
        <v>2</v>
      </c>
      <c r="C75" s="39">
        <v>9</v>
      </c>
    </row>
    <row r="76" spans="2:3" x14ac:dyDescent="0.3">
      <c r="B76" s="39">
        <v>2</v>
      </c>
      <c r="C76" s="39">
        <v>8.5</v>
      </c>
    </row>
    <row r="77" spans="2:3" x14ac:dyDescent="0.3">
      <c r="B77" s="39">
        <v>1</v>
      </c>
      <c r="C77" s="39">
        <v>9.75</v>
      </c>
    </row>
    <row r="78" spans="2:3" x14ac:dyDescent="0.3">
      <c r="B78" s="39">
        <v>3</v>
      </c>
      <c r="C78" s="39">
        <v>8.75</v>
      </c>
    </row>
    <row r="79" spans="2:3" x14ac:dyDescent="0.3">
      <c r="B79" s="39">
        <v>2</v>
      </c>
      <c r="C79" s="39">
        <v>9.5</v>
      </c>
    </row>
    <row r="80" spans="2:3" x14ac:dyDescent="0.3">
      <c r="B80" s="39">
        <v>2</v>
      </c>
      <c r="C80" s="39">
        <v>9.25</v>
      </c>
    </row>
    <row r="81" spans="2:3" x14ac:dyDescent="0.3">
      <c r="B81" s="39">
        <v>1</v>
      </c>
      <c r="C81" s="39">
        <v>9.75</v>
      </c>
    </row>
    <row r="82" spans="2:3" x14ac:dyDescent="0.3">
      <c r="B82" s="39">
        <v>1</v>
      </c>
      <c r="C82" s="39">
        <v>9.75</v>
      </c>
    </row>
    <row r="83" spans="2:3" x14ac:dyDescent="0.3">
      <c r="B83" s="39">
        <v>2</v>
      </c>
      <c r="C83" s="39">
        <v>9.75</v>
      </c>
    </row>
    <row r="84" spans="2:3" x14ac:dyDescent="0.3">
      <c r="B84" s="39">
        <v>2</v>
      </c>
      <c r="C84" s="39">
        <v>9.5</v>
      </c>
    </row>
    <row r="85" spans="2:3" x14ac:dyDescent="0.3">
      <c r="B85" s="39">
        <v>1</v>
      </c>
      <c r="C85" s="39">
        <v>9.75</v>
      </c>
    </row>
    <row r="86" spans="2:3" x14ac:dyDescent="0.3">
      <c r="B86" s="39">
        <v>2</v>
      </c>
      <c r="C86" s="39">
        <v>9.25</v>
      </c>
    </row>
    <row r="87" spans="2:3" x14ac:dyDescent="0.3">
      <c r="B87" s="39">
        <v>1</v>
      </c>
      <c r="C87" s="39">
        <v>10</v>
      </c>
    </row>
    <row r="88" spans="2:3" x14ac:dyDescent="0.3">
      <c r="B88" s="39">
        <v>1</v>
      </c>
      <c r="C88" s="39">
        <v>10</v>
      </c>
    </row>
    <row r="89" spans="2:3" x14ac:dyDescent="0.3">
      <c r="B89" s="39">
        <v>1</v>
      </c>
      <c r="C89" s="39">
        <v>8.5</v>
      </c>
    </row>
    <row r="90" spans="2:3" x14ac:dyDescent="0.3">
      <c r="B90" s="39">
        <v>1</v>
      </c>
      <c r="C90" s="39">
        <v>9.75</v>
      </c>
    </row>
    <row r="91" spans="2:3" x14ac:dyDescent="0.3">
      <c r="B91" s="39">
        <v>1</v>
      </c>
      <c r="C91" s="39">
        <v>9.75</v>
      </c>
    </row>
    <row r="92" spans="2:3" x14ac:dyDescent="0.3">
      <c r="B92" s="39">
        <v>1</v>
      </c>
      <c r="C92" s="39">
        <v>9.75</v>
      </c>
    </row>
    <row r="93" spans="2:3" x14ac:dyDescent="0.3">
      <c r="B93" s="39">
        <v>2</v>
      </c>
      <c r="C93" s="39">
        <v>8.75</v>
      </c>
    </row>
    <row r="94" spans="2:3" x14ac:dyDescent="0.3">
      <c r="B94" s="39">
        <v>2</v>
      </c>
      <c r="C94" s="39">
        <v>9</v>
      </c>
    </row>
    <row r="95" spans="2:3" x14ac:dyDescent="0.3">
      <c r="B95" s="39">
        <v>1</v>
      </c>
      <c r="C95" s="39">
        <v>9.5</v>
      </c>
    </row>
    <row r="96" spans="2:3" x14ac:dyDescent="0.3">
      <c r="B96" s="39">
        <v>1</v>
      </c>
      <c r="C96" s="39">
        <v>9.5</v>
      </c>
    </row>
    <row r="97" spans="2:3" x14ac:dyDescent="0.3">
      <c r="B97" s="39">
        <v>1</v>
      </c>
      <c r="C97" s="39">
        <v>10</v>
      </c>
    </row>
    <row r="98" spans="2:3" x14ac:dyDescent="0.3">
      <c r="B98" s="39">
        <v>1</v>
      </c>
      <c r="C98" s="39">
        <v>9</v>
      </c>
    </row>
    <row r="99" spans="2:3" x14ac:dyDescent="0.3">
      <c r="B99" s="39">
        <v>2</v>
      </c>
      <c r="C99" s="39">
        <v>9.5</v>
      </c>
    </row>
    <row r="100" spans="2:3" x14ac:dyDescent="0.3">
      <c r="B100" s="39">
        <v>2</v>
      </c>
      <c r="C100" s="39">
        <v>9</v>
      </c>
    </row>
    <row r="101" spans="2:3" x14ac:dyDescent="0.3">
      <c r="B101" s="39">
        <v>1</v>
      </c>
      <c r="C101" s="39">
        <v>10</v>
      </c>
    </row>
    <row r="102" spans="2:3" x14ac:dyDescent="0.3">
      <c r="B102" s="39">
        <v>1</v>
      </c>
      <c r="C102" s="39">
        <v>9.75</v>
      </c>
    </row>
    <row r="103" spans="2:3" x14ac:dyDescent="0.3">
      <c r="B103" s="39">
        <v>1</v>
      </c>
      <c r="C103" s="39">
        <v>9.5</v>
      </c>
    </row>
    <row r="104" spans="2:3" x14ac:dyDescent="0.3">
      <c r="B104" s="39">
        <v>1</v>
      </c>
      <c r="C104" s="39">
        <v>9.5</v>
      </c>
    </row>
    <row r="105" spans="2:3" x14ac:dyDescent="0.3">
      <c r="B105" s="39">
        <v>1</v>
      </c>
      <c r="C105" s="39">
        <v>9.25</v>
      </c>
    </row>
    <row r="106" spans="2:3" x14ac:dyDescent="0.3">
      <c r="B106" s="39">
        <v>1</v>
      </c>
      <c r="C106" s="39">
        <v>9.5</v>
      </c>
    </row>
    <row r="107" spans="2:3" x14ac:dyDescent="0.3">
      <c r="B107" s="39">
        <v>1</v>
      </c>
      <c r="C107" s="39">
        <v>10</v>
      </c>
    </row>
    <row r="108" spans="2:3" x14ac:dyDescent="0.3">
      <c r="B108" s="39">
        <v>1</v>
      </c>
      <c r="C108" s="39">
        <v>9.75</v>
      </c>
    </row>
    <row r="109" spans="2:3" x14ac:dyDescent="0.3">
      <c r="B109" s="39">
        <v>1</v>
      </c>
      <c r="C109" s="39">
        <v>10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9"/>
  <sheetViews>
    <sheetView workbookViewId="0">
      <selection activeCell="N12" sqref="N12"/>
    </sheetView>
  </sheetViews>
  <sheetFormatPr defaultColWidth="8.88671875" defaultRowHeight="14.4" x14ac:dyDescent="0.3"/>
  <cols>
    <col min="1" max="13" width="8.88671875" style="7"/>
    <col min="14" max="19" width="15.6640625" style="46" customWidth="1"/>
    <col min="20" max="16384" width="8.88671875" style="7"/>
  </cols>
  <sheetData>
    <row r="2" spans="1:19" x14ac:dyDescent="0.3">
      <c r="B2" s="73" t="s">
        <v>61</v>
      </c>
      <c r="C2" s="73"/>
      <c r="D2" s="73"/>
      <c r="E2" s="73"/>
      <c r="F2" s="73"/>
      <c r="G2" s="73"/>
      <c r="H2" s="73"/>
      <c r="I2" s="73"/>
      <c r="M2" s="48" t="s">
        <v>62</v>
      </c>
    </row>
    <row r="3" spans="1:19" x14ac:dyDescent="0.3">
      <c r="B3" s="73"/>
      <c r="C3" s="73"/>
      <c r="D3" s="73"/>
      <c r="E3" s="73"/>
      <c r="F3" s="73"/>
      <c r="G3" s="73"/>
      <c r="H3" s="73"/>
      <c r="I3" s="73"/>
    </row>
    <row r="4" spans="1:19" x14ac:dyDescent="0.3">
      <c r="B4" s="44" t="s">
        <v>52</v>
      </c>
      <c r="C4" s="72" t="s">
        <v>31</v>
      </c>
      <c r="D4" s="72"/>
      <c r="E4" s="72"/>
      <c r="F4" s="72" t="s">
        <v>5</v>
      </c>
      <c r="G4" s="72"/>
      <c r="H4" s="72"/>
      <c r="I4" s="72" t="s">
        <v>4</v>
      </c>
      <c r="J4" s="72"/>
      <c r="K4" s="72"/>
      <c r="M4" s="44" t="s">
        <v>52</v>
      </c>
      <c r="N4" s="72" t="s">
        <v>31</v>
      </c>
      <c r="O4" s="72"/>
      <c r="P4" s="72" t="s">
        <v>5</v>
      </c>
      <c r="Q4" s="72"/>
      <c r="R4" s="72" t="s">
        <v>4</v>
      </c>
      <c r="S4" s="72"/>
    </row>
    <row r="5" spans="1:19" x14ac:dyDescent="0.3">
      <c r="B5" s="44" t="s">
        <v>53</v>
      </c>
      <c r="C5" s="44" t="s">
        <v>54</v>
      </c>
      <c r="D5" s="44" t="s">
        <v>55</v>
      </c>
      <c r="E5" s="44" t="s">
        <v>9</v>
      </c>
      <c r="F5" s="44" t="s">
        <v>54</v>
      </c>
      <c r="G5" s="44" t="s">
        <v>55</v>
      </c>
      <c r="H5" s="44" t="s">
        <v>9</v>
      </c>
      <c r="I5" s="44" t="s">
        <v>54</v>
      </c>
      <c r="J5" s="44" t="s">
        <v>55</v>
      </c>
      <c r="K5" s="44" t="s">
        <v>9</v>
      </c>
      <c r="M5" s="44" t="s">
        <v>53</v>
      </c>
      <c r="N5" s="44" t="s">
        <v>63</v>
      </c>
      <c r="O5" s="44" t="s">
        <v>65</v>
      </c>
      <c r="P5" s="44" t="s">
        <v>63</v>
      </c>
      <c r="Q5" s="44" t="s">
        <v>65</v>
      </c>
      <c r="R5" s="44" t="s">
        <v>63</v>
      </c>
      <c r="S5" s="44" t="s">
        <v>65</v>
      </c>
    </row>
    <row r="6" spans="1:19" x14ac:dyDescent="0.3">
      <c r="B6" s="43" t="s">
        <v>56</v>
      </c>
      <c r="C6" s="43">
        <v>153</v>
      </c>
      <c r="D6" s="43">
        <v>79</v>
      </c>
      <c r="E6" s="43">
        <v>51.63</v>
      </c>
      <c r="F6" s="43">
        <v>132</v>
      </c>
      <c r="G6" s="43">
        <v>93</v>
      </c>
      <c r="H6" s="43">
        <v>70.45</v>
      </c>
      <c r="I6" s="43">
        <v>134</v>
      </c>
      <c r="J6" s="43">
        <v>112</v>
      </c>
      <c r="K6" s="43">
        <v>83.58</v>
      </c>
      <c r="M6" s="44"/>
      <c r="N6" s="44" t="s">
        <v>64</v>
      </c>
      <c r="O6" s="44" t="s">
        <v>66</v>
      </c>
      <c r="P6" s="44" t="s">
        <v>64</v>
      </c>
      <c r="Q6" s="44" t="s">
        <v>66</v>
      </c>
      <c r="R6" s="44" t="s">
        <v>64</v>
      </c>
      <c r="S6" s="44" t="s">
        <v>66</v>
      </c>
    </row>
    <row r="7" spans="1:19" x14ac:dyDescent="0.3">
      <c r="B7" s="43" t="s">
        <v>57</v>
      </c>
      <c r="C7" s="43">
        <v>54</v>
      </c>
      <c r="D7" s="43">
        <v>68</v>
      </c>
      <c r="E7" s="43">
        <v>125.93</v>
      </c>
      <c r="F7" s="43">
        <v>61</v>
      </c>
      <c r="G7" s="43">
        <v>52</v>
      </c>
      <c r="H7" s="43">
        <v>85.25</v>
      </c>
      <c r="I7" s="43">
        <v>62</v>
      </c>
      <c r="J7" s="43">
        <v>55</v>
      </c>
      <c r="K7" s="43">
        <v>88.71</v>
      </c>
      <c r="M7" s="43" t="s">
        <v>67</v>
      </c>
      <c r="N7" s="43">
        <v>79</v>
      </c>
      <c r="O7" s="43">
        <v>5.25</v>
      </c>
      <c r="P7" s="43">
        <v>93</v>
      </c>
      <c r="Q7" s="43">
        <v>4.7300000000000004</v>
      </c>
      <c r="R7" s="43">
        <v>112</v>
      </c>
      <c r="S7" s="43">
        <v>5.32</v>
      </c>
    </row>
    <row r="8" spans="1:19" x14ac:dyDescent="0.3">
      <c r="B8" s="43" t="s">
        <v>58</v>
      </c>
      <c r="C8" s="43">
        <v>18</v>
      </c>
      <c r="D8" s="43">
        <v>16</v>
      </c>
      <c r="E8" s="43">
        <v>88.89</v>
      </c>
      <c r="F8" s="43">
        <v>7</v>
      </c>
      <c r="G8" s="43">
        <v>7</v>
      </c>
      <c r="H8" s="43">
        <v>100</v>
      </c>
      <c r="I8" s="43">
        <v>6</v>
      </c>
      <c r="J8" s="43">
        <v>6</v>
      </c>
      <c r="K8" s="43">
        <v>100</v>
      </c>
      <c r="M8" s="43" t="s">
        <v>68</v>
      </c>
      <c r="N8" s="43">
        <v>16</v>
      </c>
      <c r="O8" s="43">
        <v>6.63</v>
      </c>
      <c r="P8" s="43">
        <v>7</v>
      </c>
      <c r="Q8" s="43">
        <v>6.14</v>
      </c>
      <c r="R8" s="43">
        <v>6</v>
      </c>
      <c r="S8" s="43">
        <v>7.67</v>
      </c>
    </row>
    <row r="9" spans="1:19" x14ac:dyDescent="0.3">
      <c r="B9" s="43" t="s">
        <v>59</v>
      </c>
      <c r="C9" s="43">
        <v>22</v>
      </c>
      <c r="D9" s="43">
        <v>27</v>
      </c>
      <c r="E9" s="43">
        <v>122.73</v>
      </c>
      <c r="F9" s="43">
        <v>40</v>
      </c>
      <c r="G9" s="43">
        <v>18</v>
      </c>
      <c r="H9" s="43">
        <v>45</v>
      </c>
      <c r="I9" s="43">
        <v>35</v>
      </c>
      <c r="J9" s="43">
        <v>23</v>
      </c>
      <c r="K9" s="43">
        <v>65.709999999999994</v>
      </c>
      <c r="M9" s="43" t="s">
        <v>69</v>
      </c>
      <c r="N9" s="43">
        <v>68</v>
      </c>
      <c r="O9" s="43">
        <v>1.49</v>
      </c>
      <c r="P9" s="43">
        <v>52</v>
      </c>
      <c r="Q9" s="43">
        <v>1.42</v>
      </c>
      <c r="R9" s="43">
        <v>55</v>
      </c>
      <c r="S9" s="43">
        <v>1.29</v>
      </c>
    </row>
    <row r="10" spans="1:19" x14ac:dyDescent="0.3">
      <c r="B10" s="43" t="s">
        <v>60</v>
      </c>
      <c r="C10" s="43">
        <v>247</v>
      </c>
      <c r="D10" s="43">
        <v>190</v>
      </c>
      <c r="E10" s="43">
        <v>76.92</v>
      </c>
      <c r="F10" s="43">
        <v>240</v>
      </c>
      <c r="G10" s="43">
        <v>170</v>
      </c>
      <c r="H10" s="43">
        <v>70.83</v>
      </c>
      <c r="I10" s="43">
        <v>237</v>
      </c>
      <c r="J10" s="43">
        <v>196</v>
      </c>
      <c r="K10" s="43">
        <v>82.7</v>
      </c>
      <c r="M10" s="43" t="s">
        <v>59</v>
      </c>
      <c r="N10" s="43">
        <v>27</v>
      </c>
      <c r="O10" s="43">
        <v>6.48</v>
      </c>
      <c r="P10" s="43">
        <v>18</v>
      </c>
      <c r="Q10" s="43">
        <v>6</v>
      </c>
      <c r="R10" s="43">
        <v>23</v>
      </c>
      <c r="S10" s="43">
        <v>6.96</v>
      </c>
    </row>
    <row r="11" spans="1:19" x14ac:dyDescent="0.3">
      <c r="M11" s="43" t="s">
        <v>60</v>
      </c>
      <c r="N11" s="43">
        <v>190</v>
      </c>
      <c r="O11" s="47">
        <v>1.4962</v>
      </c>
      <c r="P11" s="43">
        <v>170</v>
      </c>
      <c r="Q11" s="47">
        <v>1.3442000000000001</v>
      </c>
      <c r="R11" s="43">
        <v>196</v>
      </c>
      <c r="S11" s="47">
        <v>1.4415</v>
      </c>
    </row>
    <row r="12" spans="1:19" x14ac:dyDescent="0.3">
      <c r="B12" s="49" t="s">
        <v>85</v>
      </c>
    </row>
    <row r="13" spans="1:19" x14ac:dyDescent="0.3">
      <c r="B13" s="45" t="s">
        <v>70</v>
      </c>
    </row>
    <row r="14" spans="1:19" s="50" customFormat="1" x14ac:dyDescent="0.3">
      <c r="A14" s="51"/>
      <c r="B14" s="51" t="s">
        <v>84</v>
      </c>
      <c r="N14" s="52"/>
      <c r="O14" s="52"/>
      <c r="P14" s="52"/>
      <c r="Q14" s="52"/>
      <c r="R14" s="52"/>
      <c r="S14" s="52"/>
    </row>
    <row r="15" spans="1:19" x14ac:dyDescent="0.3">
      <c r="A15" s="45"/>
      <c r="B15" s="45" t="s">
        <v>83</v>
      </c>
    </row>
    <row r="16" spans="1:19" s="50" customFormat="1" x14ac:dyDescent="0.3">
      <c r="B16" s="51" t="s">
        <v>71</v>
      </c>
      <c r="N16" s="52"/>
      <c r="O16" s="52"/>
      <c r="P16" s="52"/>
      <c r="Q16" s="52"/>
      <c r="R16" s="52"/>
      <c r="S16" s="52"/>
    </row>
    <row r="17" spans="2:19" s="50" customFormat="1" x14ac:dyDescent="0.3">
      <c r="B17" s="51" t="s">
        <v>72</v>
      </c>
      <c r="N17" s="52"/>
      <c r="O17" s="52"/>
      <c r="P17" s="52"/>
      <c r="Q17" s="52"/>
      <c r="R17" s="52"/>
      <c r="S17" s="52"/>
    </row>
    <row r="18" spans="2:19" s="50" customFormat="1" x14ac:dyDescent="0.3">
      <c r="B18" s="51" t="s">
        <v>73</v>
      </c>
      <c r="N18" s="52"/>
      <c r="O18" s="52"/>
      <c r="P18" s="52"/>
      <c r="Q18" s="52"/>
      <c r="R18" s="52"/>
      <c r="S18" s="52"/>
    </row>
    <row r="19" spans="2:19" x14ac:dyDescent="0.3">
      <c r="B19" s="45" t="s">
        <v>74</v>
      </c>
    </row>
    <row r="20" spans="2:19" x14ac:dyDescent="0.3">
      <c r="B20" s="45" t="s">
        <v>75</v>
      </c>
    </row>
    <row r="21" spans="2:19" x14ac:dyDescent="0.3">
      <c r="B21" s="45" t="s">
        <v>76</v>
      </c>
    </row>
    <row r="22" spans="2:19" x14ac:dyDescent="0.3">
      <c r="B22" s="45" t="s">
        <v>77</v>
      </c>
    </row>
    <row r="23" spans="2:19" x14ac:dyDescent="0.3">
      <c r="B23" s="45" t="s">
        <v>78</v>
      </c>
    </row>
    <row r="24" spans="2:19" x14ac:dyDescent="0.3">
      <c r="B24" s="45" t="s">
        <v>79</v>
      </c>
    </row>
    <row r="25" spans="2:19" s="50" customFormat="1" x14ac:dyDescent="0.3">
      <c r="B25" s="51" t="s">
        <v>80</v>
      </c>
      <c r="N25" s="52"/>
      <c r="O25" s="52"/>
      <c r="P25" s="52"/>
      <c r="Q25" s="52"/>
      <c r="R25" s="52"/>
      <c r="S25" s="52"/>
    </row>
    <row r="26" spans="2:19" s="50" customFormat="1" x14ac:dyDescent="0.3">
      <c r="B26" s="51" t="s">
        <v>81</v>
      </c>
      <c r="N26" s="52"/>
      <c r="O26" s="52"/>
      <c r="P26" s="52"/>
      <c r="Q26" s="52"/>
      <c r="R26" s="52"/>
      <c r="S26" s="52"/>
    </row>
    <row r="27" spans="2:19" x14ac:dyDescent="0.3">
      <c r="B27" s="45" t="s">
        <v>82</v>
      </c>
    </row>
    <row r="28" spans="2:19" x14ac:dyDescent="0.3">
      <c r="B28" s="45"/>
    </row>
    <row r="29" spans="2:19" x14ac:dyDescent="0.3">
      <c r="B29" s="45"/>
    </row>
  </sheetData>
  <mergeCells count="7">
    <mergeCell ref="P4:Q4"/>
    <mergeCell ref="R4:S4"/>
    <mergeCell ref="B2:I3"/>
    <mergeCell ref="C4:E4"/>
    <mergeCell ref="F4:H4"/>
    <mergeCell ref="I4:K4"/>
    <mergeCell ref="N4:O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B40"/>
  <sheetViews>
    <sheetView workbookViewId="0">
      <selection activeCell="W3" sqref="W3"/>
    </sheetView>
  </sheetViews>
  <sheetFormatPr defaultRowHeight="14.4" x14ac:dyDescent="0.3"/>
  <cols>
    <col min="4" max="5" width="5.88671875" customWidth="1"/>
    <col min="6" max="6" width="5.88671875" style="1" customWidth="1"/>
    <col min="7" max="9" width="5.88671875" customWidth="1"/>
    <col min="10" max="10" width="3.5546875" customWidth="1"/>
    <col min="11" max="11" width="5.88671875" customWidth="1"/>
    <col min="12" max="12" width="5.88671875" style="1" customWidth="1"/>
    <col min="13" max="15" width="5.88671875" customWidth="1"/>
    <col min="16" max="16" width="2.6640625" customWidth="1"/>
    <col min="17" max="17" width="5.88671875" customWidth="1"/>
    <col min="18" max="18" width="5.88671875" style="1" customWidth="1"/>
    <col min="19" max="21" width="5.88671875" customWidth="1"/>
  </cols>
  <sheetData>
    <row r="1" spans="2:28" x14ac:dyDescent="0.3">
      <c r="E1" s="74" t="s">
        <v>4</v>
      </c>
      <c r="F1" s="74"/>
      <c r="G1" s="74"/>
      <c r="H1" s="74"/>
      <c r="I1" s="74"/>
      <c r="J1" s="26"/>
      <c r="K1" s="74" t="s">
        <v>5</v>
      </c>
      <c r="L1" s="74"/>
      <c r="M1" s="74"/>
      <c r="N1" s="74"/>
      <c r="O1" s="74"/>
      <c r="P1" s="31"/>
      <c r="Q1" s="74" t="s">
        <v>31</v>
      </c>
      <c r="R1" s="74"/>
      <c r="S1" s="74"/>
      <c r="T1" s="74"/>
      <c r="U1" s="74"/>
      <c r="V1" s="26"/>
      <c r="W1" s="26"/>
      <c r="Y1" s="31"/>
      <c r="Z1" s="26"/>
      <c r="AA1" s="26"/>
      <c r="AB1" s="26"/>
    </row>
    <row r="2" spans="2:28" x14ac:dyDescent="0.3">
      <c r="B2" s="39"/>
      <c r="C2" s="39"/>
      <c r="D2" s="39"/>
      <c r="E2" s="31" t="s">
        <v>10</v>
      </c>
      <c r="F2" s="31"/>
      <c r="G2" s="26" t="s">
        <v>43</v>
      </c>
      <c r="H2" s="26" t="s">
        <v>44</v>
      </c>
      <c r="I2" s="26" t="s">
        <v>45</v>
      </c>
      <c r="J2" s="26"/>
      <c r="K2" s="31" t="s">
        <v>10</v>
      </c>
      <c r="L2" s="31"/>
      <c r="M2" s="26" t="s">
        <v>43</v>
      </c>
      <c r="N2" s="26" t="s">
        <v>44</v>
      </c>
      <c r="O2" s="28" t="s">
        <v>45</v>
      </c>
      <c r="P2" s="26"/>
      <c r="Q2" s="31" t="s">
        <v>10</v>
      </c>
      <c r="R2" s="31"/>
      <c r="S2" s="26" t="s">
        <v>43</v>
      </c>
      <c r="T2" s="26" t="s">
        <v>44</v>
      </c>
      <c r="U2" s="26" t="s">
        <v>45</v>
      </c>
    </row>
    <row r="3" spans="2:28" x14ac:dyDescent="0.3">
      <c r="C3" s="39" t="s">
        <v>46</v>
      </c>
      <c r="D3" s="58" t="s">
        <v>13</v>
      </c>
      <c r="E3" s="32">
        <v>5.3898305084745761</v>
      </c>
      <c r="F3" s="32"/>
      <c r="G3" s="24">
        <v>10</v>
      </c>
      <c r="H3" s="24">
        <v>31.579797899710044</v>
      </c>
      <c r="I3" s="28">
        <v>59</v>
      </c>
      <c r="J3" s="24"/>
      <c r="K3" s="32">
        <v>5.1363636363636367</v>
      </c>
      <c r="L3" s="32"/>
      <c r="M3" s="24">
        <v>9</v>
      </c>
      <c r="N3" s="24">
        <v>28.03807355006326</v>
      </c>
      <c r="O3" s="28">
        <v>44</v>
      </c>
      <c r="P3" s="24"/>
      <c r="Q3" s="32">
        <v>5.7297297297297298</v>
      </c>
      <c r="R3" s="32"/>
      <c r="S3" s="24">
        <v>10</v>
      </c>
      <c r="T3" s="24">
        <v>31.233753341707249</v>
      </c>
      <c r="U3" s="28">
        <v>37</v>
      </c>
    </row>
    <row r="4" spans="2:28" x14ac:dyDescent="0.3">
      <c r="C4" s="39" t="s">
        <v>46</v>
      </c>
      <c r="D4" s="58" t="s">
        <v>15</v>
      </c>
      <c r="E4" s="32">
        <v>5.1052631578947372</v>
      </c>
      <c r="F4" s="32"/>
      <c r="G4" s="24">
        <v>8</v>
      </c>
      <c r="H4" s="24">
        <v>24.006904413697288</v>
      </c>
      <c r="I4" s="28">
        <v>38</v>
      </c>
      <c r="J4" s="24"/>
      <c r="K4" s="32">
        <v>5.1212121212121211</v>
      </c>
      <c r="L4" s="32"/>
      <c r="M4" s="24">
        <v>9</v>
      </c>
      <c r="N4" s="24">
        <v>30.391038885899668</v>
      </c>
      <c r="O4" s="28">
        <v>33</v>
      </c>
      <c r="P4" s="24"/>
      <c r="Q4" s="32">
        <v>4.6785714285714288</v>
      </c>
      <c r="R4" s="32"/>
      <c r="S4" s="24">
        <v>9</v>
      </c>
      <c r="T4" s="24">
        <v>35.885381102146525</v>
      </c>
      <c r="U4" s="28">
        <v>27</v>
      </c>
    </row>
    <row r="5" spans="2:28" x14ac:dyDescent="0.3">
      <c r="C5" s="39" t="s">
        <v>46</v>
      </c>
      <c r="D5" s="58" t="s">
        <v>17</v>
      </c>
      <c r="E5" s="32">
        <v>6.166666666666667</v>
      </c>
      <c r="F5" s="32"/>
      <c r="G5" s="24">
        <v>10</v>
      </c>
      <c r="H5" s="24">
        <v>35.144583874081036</v>
      </c>
      <c r="I5" s="28">
        <v>12</v>
      </c>
      <c r="J5" s="24"/>
      <c r="K5" s="32">
        <v>4.7272727272727275</v>
      </c>
      <c r="L5" s="32"/>
      <c r="M5" s="24">
        <v>7</v>
      </c>
      <c r="N5" s="24">
        <v>31.505611409649838</v>
      </c>
      <c r="O5" s="28">
        <v>11</v>
      </c>
      <c r="P5" s="24"/>
      <c r="Q5" s="32">
        <v>5.666666666666667</v>
      </c>
      <c r="R5" s="32"/>
      <c r="S5" s="24">
        <v>9</v>
      </c>
      <c r="T5" s="24">
        <v>22.988433433373999</v>
      </c>
      <c r="U5" s="28">
        <v>12</v>
      </c>
    </row>
    <row r="6" spans="2:28" x14ac:dyDescent="0.3">
      <c r="C6" s="39" t="s">
        <v>46</v>
      </c>
      <c r="D6" s="59" t="s">
        <v>19</v>
      </c>
      <c r="E6" s="32">
        <v>5</v>
      </c>
      <c r="F6" s="32"/>
      <c r="G6" s="24">
        <v>6</v>
      </c>
      <c r="H6" s="24">
        <v>12.649110640673516</v>
      </c>
      <c r="I6" s="28">
        <v>6</v>
      </c>
      <c r="J6" s="24"/>
      <c r="K6" s="32">
        <v>3.8571428571428572</v>
      </c>
      <c r="L6" s="32"/>
      <c r="M6" s="24">
        <v>5</v>
      </c>
      <c r="N6" s="24">
        <v>17.89058857554253</v>
      </c>
      <c r="O6" s="28">
        <v>7</v>
      </c>
      <c r="P6" s="24"/>
      <c r="Q6" s="32">
        <v>2.5</v>
      </c>
      <c r="R6" s="32"/>
      <c r="S6" s="24">
        <v>3</v>
      </c>
      <c r="T6" s="24">
        <v>20.655911179772886</v>
      </c>
      <c r="U6" s="28">
        <v>16</v>
      </c>
    </row>
    <row r="7" spans="2:28" x14ac:dyDescent="0.3">
      <c r="C7" s="39"/>
      <c r="D7" s="59"/>
      <c r="E7" s="39"/>
      <c r="F7" s="39"/>
      <c r="G7" s="39"/>
      <c r="H7" s="39"/>
      <c r="I7" s="23"/>
      <c r="J7" s="39"/>
      <c r="K7" s="39"/>
      <c r="L7" s="39"/>
      <c r="M7" s="39"/>
      <c r="N7" s="39"/>
      <c r="O7" s="23"/>
      <c r="P7" s="39"/>
      <c r="Q7" s="39"/>
      <c r="R7" s="39"/>
      <c r="S7" s="39"/>
      <c r="T7" s="39"/>
      <c r="U7" s="23"/>
    </row>
    <row r="8" spans="2:28" x14ac:dyDescent="0.3">
      <c r="C8" s="39"/>
      <c r="D8" s="59"/>
      <c r="E8" s="31" t="s">
        <v>10</v>
      </c>
      <c r="F8" s="31"/>
      <c r="G8" s="26" t="s">
        <v>43</v>
      </c>
      <c r="H8" s="26" t="s">
        <v>44</v>
      </c>
      <c r="I8" s="28" t="s">
        <v>45</v>
      </c>
      <c r="J8" s="26"/>
      <c r="K8" s="31" t="s">
        <v>10</v>
      </c>
      <c r="L8" s="31"/>
      <c r="M8" s="26" t="s">
        <v>43</v>
      </c>
      <c r="N8" s="26" t="s">
        <v>44</v>
      </c>
      <c r="O8" s="28" t="s">
        <v>45</v>
      </c>
      <c r="P8" s="26"/>
      <c r="Q8" s="31" t="s">
        <v>10</v>
      </c>
      <c r="R8" s="31"/>
      <c r="S8" s="26" t="s">
        <v>43</v>
      </c>
      <c r="T8" s="26" t="s">
        <v>44</v>
      </c>
      <c r="U8" s="28" t="s">
        <v>45</v>
      </c>
    </row>
    <row r="9" spans="2:28" x14ac:dyDescent="0.3">
      <c r="C9" s="39" t="s">
        <v>46</v>
      </c>
      <c r="D9" s="58" t="s">
        <v>13</v>
      </c>
      <c r="E9" s="32">
        <v>1.3333333333333333</v>
      </c>
      <c r="F9" s="32"/>
      <c r="G9" s="24">
        <v>3</v>
      </c>
      <c r="H9" s="24">
        <v>41.000420519290046</v>
      </c>
      <c r="I9" s="28">
        <v>30</v>
      </c>
      <c r="J9" s="24"/>
      <c r="K9" s="32">
        <v>1.4444444444444444</v>
      </c>
      <c r="L9" s="32"/>
      <c r="M9" s="24">
        <v>3</v>
      </c>
      <c r="N9" s="24">
        <v>55.428976317145548</v>
      </c>
      <c r="O9" s="28">
        <v>27</v>
      </c>
      <c r="P9" s="24"/>
      <c r="Q9" s="32">
        <v>1.4347826086956521</v>
      </c>
      <c r="R9" s="32"/>
      <c r="S9" s="24">
        <v>3</v>
      </c>
      <c r="T9" s="24">
        <v>40.645741704918912</v>
      </c>
      <c r="U9" s="28">
        <v>46</v>
      </c>
    </row>
    <row r="10" spans="2:28" x14ac:dyDescent="0.3">
      <c r="C10" s="39" t="s">
        <v>46</v>
      </c>
      <c r="D10" s="58" t="s">
        <v>15</v>
      </c>
      <c r="E10" s="32">
        <v>1</v>
      </c>
      <c r="F10" s="32"/>
      <c r="G10" s="24">
        <v>1</v>
      </c>
      <c r="H10" s="24">
        <v>0</v>
      </c>
      <c r="I10" s="28">
        <v>15</v>
      </c>
      <c r="J10" s="24"/>
      <c r="K10" s="32">
        <v>1.1428571428571428</v>
      </c>
      <c r="L10" s="32"/>
      <c r="M10" s="24">
        <v>2</v>
      </c>
      <c r="N10" s="24">
        <v>31.774445465112137</v>
      </c>
      <c r="O10" s="28">
        <v>14</v>
      </c>
      <c r="P10" s="24"/>
      <c r="Q10" s="32">
        <v>1.1111111111111112</v>
      </c>
      <c r="R10" s="32"/>
      <c r="S10" s="24">
        <v>2</v>
      </c>
      <c r="T10" s="24">
        <v>30.000000000000004</v>
      </c>
      <c r="U10" s="28">
        <v>9</v>
      </c>
    </row>
    <row r="11" spans="2:28" x14ac:dyDescent="0.3">
      <c r="C11" s="39" t="s">
        <v>46</v>
      </c>
      <c r="D11" s="58" t="s">
        <v>17</v>
      </c>
      <c r="E11" s="32">
        <v>1.5</v>
      </c>
      <c r="F11" s="32"/>
      <c r="G11" s="24">
        <v>2</v>
      </c>
      <c r="H11" s="24">
        <v>35.136418446315325</v>
      </c>
      <c r="I11" s="28">
        <v>10</v>
      </c>
      <c r="J11" s="24"/>
      <c r="K11" s="32">
        <v>1.7272727272727273</v>
      </c>
      <c r="L11" s="32"/>
      <c r="M11" s="24">
        <v>3</v>
      </c>
      <c r="N11" s="24">
        <v>52.367759847716833</v>
      </c>
      <c r="O11" s="28">
        <v>11</v>
      </c>
      <c r="P11" s="24"/>
      <c r="Q11" s="32">
        <v>1.6923076923076923</v>
      </c>
      <c r="R11" s="32"/>
      <c r="S11" s="24">
        <v>3</v>
      </c>
      <c r="T11" s="24">
        <v>37.252396524679526</v>
      </c>
      <c r="U11" s="28">
        <v>13</v>
      </c>
    </row>
    <row r="13" spans="2:28" x14ac:dyDescent="0.3">
      <c r="B13" s="39"/>
      <c r="C13" s="39"/>
      <c r="D13" s="39"/>
      <c r="E13" s="31"/>
      <c r="F13" s="31"/>
      <c r="G13" s="26"/>
      <c r="H13" s="26"/>
      <c r="I13" s="28"/>
      <c r="J13" s="26"/>
      <c r="K13" s="31"/>
      <c r="L13" s="31"/>
      <c r="M13" s="26"/>
      <c r="N13" s="26"/>
      <c r="O13" s="28"/>
      <c r="P13" s="26"/>
      <c r="Q13" s="31"/>
      <c r="R13" s="31"/>
      <c r="S13" s="26"/>
      <c r="T13" s="26"/>
      <c r="U13" s="28"/>
    </row>
    <row r="14" spans="2:28" x14ac:dyDescent="0.3">
      <c r="B14" s="22"/>
      <c r="C14" s="22"/>
      <c r="D14" s="22"/>
      <c r="E14" s="33"/>
      <c r="F14" s="33"/>
      <c r="G14" s="27"/>
      <c r="H14" s="27"/>
      <c r="I14" s="30"/>
      <c r="J14" s="27"/>
      <c r="K14" s="33"/>
      <c r="L14" s="33"/>
      <c r="M14" s="27"/>
      <c r="N14" s="27"/>
      <c r="O14" s="30"/>
      <c r="P14" s="27"/>
      <c r="Q14" s="33"/>
      <c r="R14" s="33"/>
      <c r="S14" s="27"/>
      <c r="T14" s="27"/>
      <c r="U14" s="30"/>
    </row>
    <row r="15" spans="2:28" x14ac:dyDescent="0.3">
      <c r="B15" s="39"/>
      <c r="C15" s="39"/>
      <c r="D15" s="39"/>
      <c r="E15" s="32"/>
      <c r="F15" s="32"/>
      <c r="G15" s="24"/>
      <c r="H15" s="24"/>
      <c r="I15" s="28"/>
      <c r="J15" s="24"/>
      <c r="K15" s="32"/>
      <c r="L15" s="32"/>
      <c r="M15" s="24"/>
      <c r="N15" s="24"/>
      <c r="O15" s="28"/>
      <c r="P15" s="24"/>
      <c r="Q15" s="32"/>
      <c r="R15" s="32"/>
      <c r="S15" s="24"/>
      <c r="T15" s="24"/>
      <c r="U15" s="28"/>
    </row>
    <row r="20" spans="2:21" x14ac:dyDescent="0.3">
      <c r="B20" s="39"/>
      <c r="C20" s="39"/>
      <c r="D20" s="39"/>
      <c r="E20" s="74" t="s">
        <v>4</v>
      </c>
      <c r="F20" s="74"/>
      <c r="G20" s="74"/>
      <c r="H20" s="74"/>
      <c r="I20" s="74"/>
      <c r="J20" s="26"/>
      <c r="K20" s="74" t="s">
        <v>5</v>
      </c>
      <c r="L20" s="74"/>
      <c r="M20" s="74"/>
      <c r="N20" s="74"/>
      <c r="O20" s="74"/>
      <c r="P20" s="31"/>
      <c r="Q20" s="74" t="s">
        <v>31</v>
      </c>
      <c r="R20" s="74"/>
      <c r="S20" s="74"/>
      <c r="T20" s="74"/>
      <c r="U20" s="74"/>
    </row>
    <row r="21" spans="2:21" x14ac:dyDescent="0.3">
      <c r="B21" s="39"/>
      <c r="C21" s="39"/>
      <c r="D21" s="39"/>
      <c r="E21" s="32" t="s">
        <v>10</v>
      </c>
      <c r="F21" s="24" t="s">
        <v>42</v>
      </c>
      <c r="G21" s="24" t="s">
        <v>43</v>
      </c>
      <c r="H21" s="24" t="s">
        <v>44</v>
      </c>
      <c r="I21" s="28" t="s">
        <v>45</v>
      </c>
      <c r="J21" s="26"/>
      <c r="K21" s="32" t="s">
        <v>10</v>
      </c>
      <c r="L21" s="24" t="s">
        <v>42</v>
      </c>
      <c r="M21" s="24" t="s">
        <v>43</v>
      </c>
      <c r="N21" s="24" t="s">
        <v>44</v>
      </c>
      <c r="O21" s="28" t="s">
        <v>45</v>
      </c>
      <c r="P21" s="26"/>
      <c r="Q21" s="32" t="s">
        <v>10</v>
      </c>
      <c r="R21" s="24" t="s">
        <v>42</v>
      </c>
      <c r="S21" s="24" t="s">
        <v>43</v>
      </c>
      <c r="T21" s="24" t="s">
        <v>44</v>
      </c>
      <c r="U21" s="28" t="s">
        <v>45</v>
      </c>
    </row>
    <row r="22" spans="2:21" x14ac:dyDescent="0.3">
      <c r="C22" s="39" t="s">
        <v>47</v>
      </c>
      <c r="D22" s="58" t="s">
        <v>13</v>
      </c>
      <c r="E22" s="32">
        <v>8.3090322580645175</v>
      </c>
      <c r="F22" s="24">
        <v>7</v>
      </c>
      <c r="G22" s="24">
        <v>10</v>
      </c>
      <c r="H22" s="24">
        <v>10.225007272859301</v>
      </c>
      <c r="I22" s="28">
        <v>62</v>
      </c>
      <c r="J22" s="24"/>
      <c r="K22" s="32">
        <v>8.4024489795918385</v>
      </c>
      <c r="L22" s="24">
        <v>6.83</v>
      </c>
      <c r="M22" s="24">
        <v>10</v>
      </c>
      <c r="N22" s="24">
        <v>11.155795885927711</v>
      </c>
      <c r="O22" s="28">
        <v>49</v>
      </c>
      <c r="P22" s="24"/>
      <c r="Q22" s="32">
        <v>8.1723076923076921</v>
      </c>
      <c r="R22" s="24">
        <v>7</v>
      </c>
      <c r="S22" s="24">
        <v>9.91</v>
      </c>
      <c r="T22" s="24">
        <v>11.12750061515411</v>
      </c>
      <c r="U22" s="28">
        <v>39</v>
      </c>
    </row>
    <row r="23" spans="2:21" x14ac:dyDescent="0.3">
      <c r="C23" s="39" t="s">
        <v>47</v>
      </c>
      <c r="D23" s="58" t="s">
        <v>15</v>
      </c>
      <c r="E23" s="32">
        <v>8.459473684210522</v>
      </c>
      <c r="F23" s="24">
        <v>6.85</v>
      </c>
      <c r="G23" s="24">
        <v>9.94</v>
      </c>
      <c r="H23" s="24">
        <v>10.903402551601852</v>
      </c>
      <c r="I23" s="28">
        <v>38</v>
      </c>
      <c r="J23" s="24"/>
      <c r="K23" s="32">
        <v>8.2890909090909073</v>
      </c>
      <c r="L23" s="24">
        <v>7.09</v>
      </c>
      <c r="M23" s="24">
        <v>9.7100000000000009</v>
      </c>
      <c r="N23" s="24">
        <v>8.8111116698423722</v>
      </c>
      <c r="O23" s="28">
        <v>33</v>
      </c>
      <c r="P23" s="24"/>
      <c r="Q23" s="32">
        <v>8.1967857142857152</v>
      </c>
      <c r="R23" s="24">
        <v>7.06</v>
      </c>
      <c r="S23" s="24">
        <v>9.85</v>
      </c>
      <c r="T23" s="24">
        <v>10.509716510283081</v>
      </c>
      <c r="U23" s="28">
        <v>27</v>
      </c>
    </row>
    <row r="24" spans="2:21" x14ac:dyDescent="0.3">
      <c r="C24" s="39" t="s">
        <v>47</v>
      </c>
      <c r="D24" s="58" t="s">
        <v>17</v>
      </c>
      <c r="E24" s="32">
        <v>8.0458333333333325</v>
      </c>
      <c r="F24" s="24">
        <v>7.24</v>
      </c>
      <c r="G24" s="24">
        <v>9.0299999999999994</v>
      </c>
      <c r="H24" s="24">
        <v>6.4528517482683716</v>
      </c>
      <c r="I24" s="29">
        <v>12</v>
      </c>
      <c r="J24" s="25"/>
      <c r="K24" s="32">
        <v>8.2681818181818176</v>
      </c>
      <c r="L24" s="24">
        <v>7.24</v>
      </c>
      <c r="M24" s="24">
        <v>9.2100000000000009</v>
      </c>
      <c r="N24" s="24">
        <v>6.9889001035035676</v>
      </c>
      <c r="O24" s="28">
        <v>11</v>
      </c>
      <c r="P24" s="24"/>
      <c r="Q24" s="32">
        <v>7.8850000000000007</v>
      </c>
      <c r="R24" s="25">
        <v>6.88</v>
      </c>
      <c r="S24" s="25">
        <v>9.82</v>
      </c>
      <c r="T24" s="25">
        <v>11.052277853770052</v>
      </c>
      <c r="U24" s="28">
        <v>12</v>
      </c>
    </row>
    <row r="25" spans="2:21" x14ac:dyDescent="0.3">
      <c r="C25" s="39" t="s">
        <v>47</v>
      </c>
      <c r="D25" s="59" t="s">
        <v>19</v>
      </c>
      <c r="E25" s="32">
        <v>7.9033333333333333</v>
      </c>
      <c r="F25" s="24">
        <v>7.42</v>
      </c>
      <c r="G25" s="24">
        <v>8.5500000000000007</v>
      </c>
      <c r="H25" s="24">
        <v>5.6877046899181076</v>
      </c>
      <c r="I25" s="28">
        <v>6</v>
      </c>
      <c r="J25" s="24"/>
      <c r="K25" s="32">
        <v>7.58</v>
      </c>
      <c r="L25" s="25">
        <v>7</v>
      </c>
      <c r="M25" s="25">
        <v>8.43</v>
      </c>
      <c r="N25" s="25">
        <v>6.1166883789413502</v>
      </c>
      <c r="O25" s="28">
        <v>7</v>
      </c>
      <c r="P25" s="24"/>
      <c r="Q25" s="32">
        <v>8.1968749999999986</v>
      </c>
      <c r="R25" s="25">
        <v>6.93</v>
      </c>
      <c r="S25" s="25">
        <v>9.3000000000000007</v>
      </c>
      <c r="T25" s="24">
        <v>9.3052317396036788</v>
      </c>
      <c r="U25" s="28">
        <v>16</v>
      </c>
    </row>
    <row r="26" spans="2:21" s="1" customFormat="1" x14ac:dyDescent="0.3">
      <c r="C26" s="39"/>
      <c r="D26" s="59"/>
      <c r="E26" s="32"/>
      <c r="F26" s="24"/>
      <c r="G26" s="24"/>
      <c r="H26" s="24"/>
      <c r="I26" s="28"/>
      <c r="J26" s="24"/>
      <c r="K26" s="32"/>
      <c r="L26" s="32"/>
      <c r="M26" s="24"/>
      <c r="N26" s="24"/>
      <c r="O26" s="28"/>
      <c r="P26" s="24"/>
      <c r="Q26" s="32"/>
      <c r="R26" s="32"/>
      <c r="S26" s="24"/>
      <c r="T26" s="24"/>
      <c r="U26" s="28"/>
    </row>
    <row r="27" spans="2:21" x14ac:dyDescent="0.3">
      <c r="C27" s="39"/>
      <c r="D27" s="59"/>
      <c r="E27" s="32" t="s">
        <v>10</v>
      </c>
      <c r="F27" s="24" t="s">
        <v>42</v>
      </c>
      <c r="G27" s="24" t="s">
        <v>43</v>
      </c>
      <c r="H27" s="24" t="s">
        <v>44</v>
      </c>
      <c r="I27" s="29" t="s">
        <v>45</v>
      </c>
      <c r="J27" s="25"/>
      <c r="K27" s="32" t="s">
        <v>10</v>
      </c>
      <c r="L27" s="24" t="s">
        <v>42</v>
      </c>
      <c r="M27" s="25" t="s">
        <v>43</v>
      </c>
      <c r="N27" s="24" t="s">
        <v>44</v>
      </c>
      <c r="O27" s="28" t="s">
        <v>45</v>
      </c>
      <c r="P27" s="24"/>
      <c r="Q27" s="32" t="s">
        <v>10</v>
      </c>
      <c r="R27" s="24" t="s">
        <v>42</v>
      </c>
      <c r="S27" s="24" t="s">
        <v>43</v>
      </c>
      <c r="T27" s="24" t="s">
        <v>44</v>
      </c>
      <c r="U27" s="28" t="s">
        <v>45</v>
      </c>
    </row>
    <row r="28" spans="2:21" x14ac:dyDescent="0.3">
      <c r="C28" s="39" t="s">
        <v>47</v>
      </c>
      <c r="D28" s="58" t="s">
        <v>13</v>
      </c>
      <c r="E28" s="32">
        <v>9.4416666666666664</v>
      </c>
      <c r="F28" s="24">
        <v>8.5</v>
      </c>
      <c r="G28" s="24">
        <v>10</v>
      </c>
      <c r="H28" s="24">
        <v>4.9989938408194607</v>
      </c>
      <c r="I28" s="28">
        <v>30</v>
      </c>
      <c r="J28" s="24"/>
      <c r="K28" s="32">
        <v>9.5462962962962958</v>
      </c>
      <c r="L28" s="24">
        <v>7</v>
      </c>
      <c r="M28" s="24">
        <v>10</v>
      </c>
      <c r="N28" s="24">
        <v>6.9301475281289733</v>
      </c>
      <c r="O28" s="28">
        <v>27</v>
      </c>
      <c r="P28" s="24"/>
      <c r="Q28" s="32">
        <v>9.4565217391304355</v>
      </c>
      <c r="R28" s="24">
        <v>8.25</v>
      </c>
      <c r="S28" s="25">
        <v>10</v>
      </c>
      <c r="T28" s="25">
        <v>5.1776615921511047</v>
      </c>
      <c r="U28" s="28">
        <v>46</v>
      </c>
    </row>
    <row r="29" spans="2:21" x14ac:dyDescent="0.3">
      <c r="C29" s="39" t="s">
        <v>47</v>
      </c>
      <c r="D29" s="58" t="s">
        <v>15</v>
      </c>
      <c r="E29" s="32">
        <v>9.7066666666666688</v>
      </c>
      <c r="F29" s="24">
        <v>9.1999999999999993</v>
      </c>
      <c r="G29" s="24">
        <v>10</v>
      </c>
      <c r="H29" s="24">
        <v>2.5671960295836809</v>
      </c>
      <c r="I29" s="28">
        <v>15</v>
      </c>
      <c r="J29" s="24"/>
      <c r="K29" s="32">
        <v>9.3142857142857132</v>
      </c>
      <c r="L29" s="24">
        <v>8.6</v>
      </c>
      <c r="M29" s="24">
        <v>9.8000000000000007</v>
      </c>
      <c r="N29" s="24">
        <v>3.6434296598896472</v>
      </c>
      <c r="O29" s="28">
        <v>14</v>
      </c>
      <c r="P29" s="24"/>
      <c r="Q29" s="32">
        <v>9.5333333333333332</v>
      </c>
      <c r="R29" s="24">
        <v>9.1999999999999993</v>
      </c>
      <c r="S29" s="24">
        <v>10</v>
      </c>
      <c r="T29" s="24">
        <v>2.7752636130048178</v>
      </c>
      <c r="U29" s="28">
        <v>9</v>
      </c>
    </row>
    <row r="30" spans="2:21" x14ac:dyDescent="0.3">
      <c r="C30" s="39" t="s">
        <v>47</v>
      </c>
      <c r="D30" s="58" t="s">
        <v>17</v>
      </c>
      <c r="E30" s="32">
        <v>9.25</v>
      </c>
      <c r="F30" s="24">
        <v>8</v>
      </c>
      <c r="G30" s="24">
        <v>9.75</v>
      </c>
      <c r="H30" s="24">
        <v>7.6443976344491631</v>
      </c>
      <c r="I30" s="28">
        <v>10</v>
      </c>
      <c r="J30" s="24"/>
      <c r="K30" s="32">
        <v>9.1818181818181817</v>
      </c>
      <c r="L30" s="24">
        <v>7</v>
      </c>
      <c r="M30" s="24">
        <v>10</v>
      </c>
      <c r="N30" s="24">
        <v>10.122790655418187</v>
      </c>
      <c r="O30" s="28">
        <v>11</v>
      </c>
      <c r="P30" s="24"/>
      <c r="Q30" s="32">
        <v>9.569230769230769</v>
      </c>
      <c r="R30" s="24">
        <v>8.75</v>
      </c>
      <c r="S30" s="24">
        <v>10</v>
      </c>
      <c r="T30" s="24">
        <v>4.3062739229299218</v>
      </c>
      <c r="U30" s="28">
        <v>13</v>
      </c>
    </row>
    <row r="39" spans="25:26" s="1" customFormat="1" x14ac:dyDescent="0.3">
      <c r="Y39" s="25"/>
      <c r="Z39" s="25"/>
    </row>
    <row r="40" spans="25:26" x14ac:dyDescent="0.3">
      <c r="Y40" s="25"/>
      <c r="Z40" s="24"/>
    </row>
  </sheetData>
  <mergeCells count="6">
    <mergeCell ref="E1:I1"/>
    <mergeCell ref="K1:O1"/>
    <mergeCell ref="Q1:U1"/>
    <mergeCell ref="E20:I20"/>
    <mergeCell ref="K20:O20"/>
    <mergeCell ref="Q20:U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Upis ispis dipl</vt:lpstr>
      <vt:lpstr>Prosek i godine studiranja</vt:lpstr>
      <vt:lpstr>prosek vs godine OS</vt:lpstr>
      <vt:lpstr>prosek vs godine MS</vt:lpstr>
      <vt:lpstr>Iz akreditacije 2021</vt:lpstr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2022-06-24T21:08:19Z</dcterms:modified>
</cp:coreProperties>
</file>